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C48" i="7"/>
  <c r="Q23" i="15" l="1"/>
  <c r="R23" i="15" s="1"/>
  <c r="S23" i="15" s="1"/>
  <c r="T23" i="15" s="1"/>
  <c r="U23" i="15" s="1"/>
  <c r="V23" i="15" s="1"/>
  <c r="W23" i="15" s="1"/>
  <c r="X23" i="15" s="1"/>
  <c r="Y23" i="15" s="1"/>
  <c r="Z23" i="15" s="1"/>
  <c r="AA23" i="15" s="1"/>
  <c r="AB23" i="15" s="1"/>
  <c r="AC23" i="15" s="1"/>
  <c r="P23" i="15"/>
  <c r="C49" i="7" l="1"/>
  <c r="Q23" i="12" l="1"/>
  <c r="R23" i="12"/>
  <c r="S23" i="12"/>
  <c r="I23" i="12"/>
  <c r="J23" i="12"/>
  <c r="K23" i="12"/>
  <c r="L23" i="12"/>
  <c r="M23" i="12"/>
  <c r="N23" i="12"/>
  <c r="O23" i="12"/>
  <c r="P23" i="12"/>
  <c r="H23" i="12"/>
  <c r="A5" i="23" l="1"/>
  <c r="A15" i="23" l="1"/>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<sst xmlns="http://schemas.openxmlformats.org/spreadsheetml/2006/main" count="1087" uniqueCount="535">
  <si>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</si>
  <si>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</si>
  <si>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</si>
  <si>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</si>
  <si>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</si>
  <si>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</si>
  <si>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</si>
  <si>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</si>
  <si>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</si>
  <si>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</si>
  <si>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</si>
  <si>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</si>
  <si>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</si>
  <si>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</si>
  <si>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</si>
  <si>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</si>
  <si>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</si>
  <si>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</si>
  <si>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</si>
  <si>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</si>
  <si>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</si>
  <si>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</si>
  <si>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</si>
  <si>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</si>
  <si>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</si>
  <si>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</si>
  <si>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</si>
  <si>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</si>
  <si>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</si>
  <si>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</si>
  <si>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</si>
  <si>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</si>
  <si>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</si>
  <si>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</si>
  <si>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</si>
  <si>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</si>
  <si>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</si>
  <si>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</si>
  <si>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</si>
  <si>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</si>
  <si>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</si>
  <si>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</si>
  <si>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</si>
  <si>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</si>
  <si>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</si>
  <si>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</si>
  <si>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</si>
  <si>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</si>
  <si>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</si>
  <si>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</si>
  <si>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</si>
  <si>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</si>
  <si>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</si>
  <si>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</si>
  <si>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</si>
  <si>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</si>
  <si>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</si>
  <si>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</si>
  <si>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</si>
  <si>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</si>
  <si>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</si>
  <si>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</si>
  <si>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</si>
  <si>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</si>
  <si>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</si>
  <si>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</si>
  <si>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</si>
  <si>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</si>
  <si>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</si>
  <si>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</si>
  <si>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</si>
  <si>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</si>
  <si>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</si>
  <si>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</si>
  <si>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</si>
  <si>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</si>
  <si>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</si>
  <si>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</si>
  <si>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</si>
  <si>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</si>
  <si>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</si>
  <si>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</si>
  <si>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</si>
  <si>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</si>
  <si>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</si>
  <si>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</si>
  <si>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</si>
  <si>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</si>
  <si>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</si>
  <si>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</si>
  <si>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</si>
  <si>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</si>
  <si>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</si>
  <si>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</si>
  <si>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</si>
  <si>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</si>
  <si>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</si>
  <si>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</si>
  <si>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</si>
  <si>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</si>
  <si>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</si>
  <si>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</si>
  <si>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</si>
  <si>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</si>
  <si>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</si>
  <si>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</si>
  <si>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</si>
  <si>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</si>
  <si>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</si>
  <si>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</si>
  <si>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</si>
  <si>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</si>
  <si>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</si>
  <si>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</si>
  <si>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</si>
  <si>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</si>
  <si>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</si>
  <si>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</si>
  <si>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</si>
  <si>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</si>
  <si>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</si>
  <si>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</si>
  <si>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</si>
  <si>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</si>
  <si>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</si>
  <si>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</si>
  <si>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</si>
  <si>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</si>
  <si>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</si>
  <si>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</si>
  <si>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</si>
  <si>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</si>
  <si>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</si>
  <si>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</si>
  <si>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</si>
  <si>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</si>
  <si>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</si>
  <si>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</si>
  <si>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</si>
  <si>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</si>
  <si>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</si>
  <si>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</si>
  <si>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</si>
  <si>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</si>
  <si>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</si>
  <si>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</si>
  <si>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</si>
  <si>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</si>
  <si>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</si>
  <si>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</si>
  <si>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</si>
  <si>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</si>
  <si>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</si>
  <si>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</si>
  <si>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</si>
  <si>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</si>
  <si>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</si>
  <si>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</si>
  <si>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</si>
  <si>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</si>
  <si>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</si>
  <si>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</si>
  <si>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</si>
  <si>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</si>
  <si>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</si>
  <si>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</si>
  <si>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</si>
  <si>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</si>
  <si>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</si>
  <si>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</si>
  <si>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</si>
  <si>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</si>
  <si>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</si>
  <si>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</si>
  <si>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</si>
  <si>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</si>
  <si>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</si>
  <si>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</si>
  <si>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</si>
  <si>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</si>
  <si>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</si>
  <si>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</si>
  <si>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</si>
  <si>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</si>
  <si>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</si>
  <si>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</si>
  <si>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</si>
  <si>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</si>
  <si>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</si>
  <si>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</si>
  <si>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</si>
  <si>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</si>
  <si>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</si>
  <si>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</si>
  <si>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</si>
  <si>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</si>
  <si>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</si>
  <si>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</si>
  <si>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</si>
  <si>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</si>
  <si>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</si>
  <si>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</si>
  <si>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</si>
  <si>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</si>
  <si>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</si>
  <si>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</si>
  <si>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</si>
  <si>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</si>
  <si>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</si>
  <si>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</si>
  <si>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</si>
  <si>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</si>
  <si>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</si>
  <si>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</si>
  <si>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</si>
  <si>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</si>
  <si>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</si>
  <si>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</si>
  <si>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</si>
  <si>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</si>
  <si>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</si>
  <si>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</si>
  <si>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</si>
  <si>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</si>
  <si>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</si>
  <si>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</si>
  <si>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</si>
  <si>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</si>
  <si>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</si>
  <si>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</si>
  <si>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</si>
  <si>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</si>
  <si>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</si>
  <si>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</si>
  <si>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</si>
  <si>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</si>
  <si>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</si>
  <si>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</si>
  <si>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</si>
  <si>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</si>
  <si>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</si>
  <si>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</si>
  <si>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</si>
  <si>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</si>
  <si>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</si>
  <si>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</si>
  <si>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</si>
  <si>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</si>
  <si>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</si>
  <si>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</si>
  <si>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</si>
  <si>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</si>
  <si>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</si>
  <si>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</si>
  <si>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</si>
  <si>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</si>
  <si>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</si>
  <si>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</si>
  <si>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</si>
  <si>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</si>
  <si>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</si>
  <si>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</si>
  <si>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</si>
  <si>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</si>
  <si>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</si>
  <si>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</si>
  <si>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</si>
  <si>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</si>
  <si>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</si>
  <si>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</si>
  <si>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</si>
  <si>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</si>
  <si>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</si>
  <si>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</si>
  <si>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</si>
  <si>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</si>
  <si>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</si>
  <si>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</si>
  <si>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</si>
  <si>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</si>
  <si>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</si>
  <si>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</si>
  <si>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</si>
  <si>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</si>
  <si>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</si>
  <si>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</si>
  <si>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</si>
  <si>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</si>
  <si>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</si>
  <si>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</si>
  <si>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</si>
  <si>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</si>
  <si>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</si>
  <si>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</si>
  <si>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</si>
  <si>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</si>
  <si>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</si>
  <si>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</si>
  <si>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</si>
  <si>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</si>
  <si>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</si>
  <si>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</si>
  <si>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</si>
  <si>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</si>
  <si>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</si>
  <si>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</si>
  <si>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</si>
  <si>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</si>
  <si>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</si>
  <si>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</si>
  <si>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</si>
  <si>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</si>
  <si>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</si>
  <si>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</si>
  <si>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</si>
  <si>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</si>
  <si>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</si>
  <si>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</si>
  <si>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</si>
  <si>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</si>
  <si>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</si>
  <si>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</si>
  <si>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</si>
  <si>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</si>
  <si>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</si>
  <si>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</si>
  <si>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</si>
  <si>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</si>
  <si>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</si>
  <si>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</si>
  <si>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</si>
  <si>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</si>
  <si>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</si>
  <si>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</si>
  <si>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</si>
  <si>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</si>
  <si>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</si>
  <si>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</si>
  <si>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</si>
  <si>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</si>
  <si>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</si>
  <si>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</si>
  <si>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</si>
  <si>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</si>
  <si>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</si>
  <si>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</si>
  <si>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</si>
  <si>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</si>
  <si>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</si>
  <si>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</si>
  <si>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</si>
  <si>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</si>
  <si>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</si>
  <si>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</si>
  <si>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</si>
  <si>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</si>
  <si>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</si>
  <si>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</si>
  <si>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</si>
  <si>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</si>
  <si>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</si>
  <si>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</si>
  <si>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</si>
  <si>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</si>
  <si>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</si>
  <si>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</si>
  <si>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</si>
  <si>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</si>
  <si>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</si>
  <si>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</si>
  <si>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</si>
  <si>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</si>
  <si>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</si>
  <si>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</si>
  <si>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</si>
  <si>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</si>
  <si>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</si>
  <si>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</si>
  <si>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</si>
  <si>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</si>
  <si>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</si>
  <si>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</si>
  <si>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</si>
  <si>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</si>
  <si>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</si>
  <si>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</si>
  <si>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</si>
  <si>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</si>
  <si>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</si>
  <si>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</si>
  <si>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</si>
  <si>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</si>
  <si>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</si>
  <si>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</si>
  <si>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</si>
  <si>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</si>
  <si>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</si>
  <si>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</si>
  <si>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</si>
  <si>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</si>
  <si>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</si>
  <si>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</si>
  <si>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</si>
  <si>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</si>
  <si>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</si>
  <si>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</si>
  <si>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</si>
  <si>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</si>
  <si>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</si>
  <si>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</si>
  <si>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</si>
  <si>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</si>
  <si>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</si>
  <si>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</si>
  <si>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</si>
  <si>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</si>
  <si>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</si>
  <si>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</si>
  <si>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</si>
  <si>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</si>
  <si>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</si>
  <si>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</si>
  <si>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</si>
  <si>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</si>
  <si>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</si>
  <si>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</si>
  <si>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</si>
  <si>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</si>
  <si>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</si>
  <si>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</si>
  <si>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</si>
  <si>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</si>
  <si>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</si>
  <si>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</si>
  <si>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</si>
  <si>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</si>
  <si>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</si>
  <si>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</si>
  <si>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</si>
  <si>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</si>
  <si>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</si>
  <si>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</si>
  <si>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</si>
  <si>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</si>
  <si>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</si>
  <si>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</si>
  <si>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</si>
  <si>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</si>
  <si>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</si>
  <si>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</si>
  <si>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</si>
  <si>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</si>
  <si>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</si>
  <si>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</si>
  <si>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</si>
  <si>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</si>
  <si>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</si>
  <si>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</si>
  <si>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</si>
  <si>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</si>
  <si>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</si>
  <si>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</si>
  <si>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</si>
  <si>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</si>
  <si>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</si>
  <si>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</si>
  <si>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</si>
  <si>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</si>
  <si>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</si>
  <si>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</si>
  <si>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</si>
  <si>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</si>
  <si>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</si>
  <si>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</si>
  <si>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</si>
  <si>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</si>
  <si>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</si>
  <si>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</si>
  <si>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</si>
  <si>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</si>
  <si>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</si>
  <si>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</si>
  <si>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</si>
  <si>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</si>
  <si>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</si>
  <si>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</si>
  <si>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</si>
  <si>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</si>
  <si>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</si>
  <si>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</si>
  <si>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</si>
  <si>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</si>
  <si>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</si>
  <si>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</si>
  <si>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</si>
  <si>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</si>
  <si>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</si>
  <si>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</si>
  <si>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</si>
  <si>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</si>
  <si>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</si>
  <si>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</si>
  <si>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факт</t>
  </si>
  <si>
    <t xml:space="preserve">открытый электронный аукцион </t>
  </si>
  <si>
    <t>Год раскрытия информации: 2021 год</t>
  </si>
  <si>
    <t>План (факт) года 2020</t>
  </si>
  <si>
    <t>Год 2021</t>
  </si>
  <si>
    <t>Год 2022</t>
  </si>
  <si>
    <t>Год 2023</t>
  </si>
  <si>
    <t>Год 2024</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</si>
  <si>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</si>
  <si>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</si>
  <si>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</si>
  <si>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</si>
  <si>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</si>
  <si>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L_1.1.4.2021</t>
  </si>
  <si>
    <t>Замена силовых трансформаторов 2х0,4 МВАв ТП-515 для перевода сети с 6 на 10кВ</t>
  </si>
  <si>
    <t>ТП-515</t>
  </si>
  <si>
    <t>силовые трансформаторы</t>
  </si>
  <si>
    <t>ТМ-400-6/0,4</t>
  </si>
  <si>
    <t>ТМГ-400-6/0,4</t>
  </si>
  <si>
    <t>Т-1 6/0,4             Т-2 6/0,4</t>
  </si>
  <si>
    <t>Т-1 10/0,4             Т-2 10/0,4</t>
  </si>
  <si>
    <t>2021</t>
  </si>
  <si>
    <t>1970</t>
  </si>
  <si>
    <t>2х0,4</t>
  </si>
  <si>
    <t>2016</t>
  </si>
  <si>
    <t xml:space="preserve">ТП-515 </t>
  </si>
  <si>
    <t>два силовых трансформатора ТМГ-400-10/0,4кВ</t>
  </si>
  <si>
    <t>Реализация проекта позволит осуществить ранее запланированные мероприятия по переводу сети электроснабжения микрорайона "А" и ул. Институтской на более высокий уровень напряжения с 6 на 10 кВ.</t>
  </si>
  <si>
    <t>Проект позволит перевести двухтрансформаторную подстанцию ТП-515 с 6 на 10 кВ, установка современных силовых трансформаторов позволит сократить потери электроэнергии, увеличить пропускную способность сетей, повысить надежность электроснабжения и энергоэффективность оборудования.</t>
  </si>
  <si>
    <t xml:space="preserve"> В ТП-515 в связи с переводом на более высокий уровень напряжения производится замена силовых трансформаторов ТМ-400-6/0,4 на трансформаторы ТМГ-400-10/0,4. Для этого, их необходимо приобрести и установить в ТП.</t>
  </si>
  <si>
    <t>Сметная стоимость проекта в ценах _2020_ года с НДС, млн. руб.</t>
  </si>
  <si>
    <t>октябрь 2021г</t>
  </si>
  <si>
    <t xml:space="preserve"> В настоящее время ТП-515 запитана по сети 6 кВ через РП-38, которая в свою очередь питается от ПС-193 «Троицкая» 110/35/6кВ  ПАО «Россети Московский регион» по фидерным кабельным линиям 6 кВ имеющим 100 % износ. В 2012 году в рамках инвестиционной программы от РП-38 до ПС- 377 «Лесная» ПАО «Россети Московский регион» были проложены новые кабельные линии 10 кВ для последующего перевода всех нагрузок микрорайона «А» и ул. Институтской на напряжение 10кВ. В связи с этим при переводе ТП-515 на напряжение 10 кВ требуется замена силовых трансформаторов.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</si>
</sst>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8">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xf numFmtId="0" fontId="50" fillId="0" borderId="0" xfId="2" applyFont="1" applyFill="1" applyAlignment="1">
      <alignment horizont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48230792"/>
        <c:axId val="348231184"/>
      </c:lineChart>
      <c:catAx>
        <c:axId val="348230792"/>
        <c:scaling>
          <c:orientation val="minMax"/>
        </c:scaling>
        <c:delete val="0"/>
        <c:axPos val="b"/>
        <c:numFmt formatCode="General" sourceLinked="1"/>
        <c:majorTickMark val="out"/>
        <c:minorTickMark val="none"/>
        <c:tickLblPos val="nextTo"/>
        <c:crossAx val="348231184"/>
        <c:crosses val="autoZero"/>
        <c:auto val="1"/>
        <c:lblAlgn val="ctr"/>
        <c:lblOffset val="100"/>
        <c:noMultiLvlLbl val="0"/>
      </c:catAx>
      <c:valAx>
        <c:axId val="34823118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4823079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39" t="s">
        <v>504</v>
      </c>
      <c r="B5" s="239"/>
      <c r="C5" s="239"/>
      <c r="D5" s="185"/>
      <c r="E5" s="185"/>
      <c r="F5" s="185"/>
      <c r="G5" s="185"/>
      <c r="H5" s="185"/>
      <c r="I5" s="185"/>
      <c r="J5" s="185"/>
    </row>
    <row r="6" spans="1:22" s="10" customFormat="1" ht="18" x14ac:dyDescent="0.35">
      <c r="A6" s="15"/>
      <c r="F6" s="14"/>
      <c r="G6" s="14"/>
      <c r="H6" s="13"/>
    </row>
    <row r="7" spans="1:22" s="10" customFormat="1" ht="17.399999999999999" x14ac:dyDescent="0.25">
      <c r="A7" s="243" t="s">
        <v>8</v>
      </c>
      <c r="B7" s="243"/>
      <c r="C7" s="243"/>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4" t="s">
        <v>479</v>
      </c>
      <c r="B9" s="244"/>
      <c r="C9" s="244"/>
      <c r="D9" s="6"/>
      <c r="E9" s="6"/>
      <c r="F9" s="6"/>
      <c r="G9" s="6"/>
      <c r="H9" s="6"/>
      <c r="I9" s="11"/>
      <c r="J9" s="11"/>
      <c r="K9" s="11"/>
      <c r="L9" s="11"/>
      <c r="M9" s="11"/>
      <c r="N9" s="11"/>
      <c r="O9" s="11"/>
      <c r="P9" s="11"/>
      <c r="Q9" s="11"/>
      <c r="R9" s="11"/>
      <c r="S9" s="11"/>
      <c r="T9" s="11"/>
      <c r="U9" s="11"/>
      <c r="V9" s="11"/>
    </row>
    <row r="10" spans="1:22" s="10" customFormat="1" ht="17.399999999999999" x14ac:dyDescent="0.25">
      <c r="A10" s="240" t="s">
        <v>7</v>
      </c>
      <c r="B10" s="240"/>
      <c r="C10" s="240"/>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5" t="s">
        <v>515</v>
      </c>
      <c r="B12" s="245"/>
      <c r="C12" s="245"/>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0" t="s">
        <v>6</v>
      </c>
      <c r="B13" s="240"/>
      <c r="C13" s="240"/>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4" t="s">
        <v>516</v>
      </c>
      <c r="B15" s="244"/>
      <c r="C15" s="244"/>
      <c r="D15" s="6"/>
      <c r="E15" s="6"/>
      <c r="F15" s="6"/>
      <c r="G15" s="6"/>
      <c r="H15" s="6"/>
      <c r="I15" s="6"/>
      <c r="J15" s="6"/>
      <c r="K15" s="6"/>
      <c r="L15" s="6"/>
      <c r="M15" s="6"/>
      <c r="N15" s="6"/>
      <c r="O15" s="6"/>
      <c r="P15" s="6"/>
      <c r="Q15" s="6"/>
      <c r="R15" s="6"/>
      <c r="S15" s="6"/>
      <c r="T15" s="6"/>
      <c r="U15" s="6"/>
      <c r="V15" s="6"/>
    </row>
    <row r="16" spans="1:22" s="2" customFormat="1" ht="15" customHeight="1" x14ac:dyDescent="0.25">
      <c r="A16" s="240" t="s">
        <v>5</v>
      </c>
      <c r="B16" s="240"/>
      <c r="C16" s="240"/>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1" t="s">
        <v>463</v>
      </c>
      <c r="B18" s="242"/>
      <c r="C18" s="242"/>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182"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6"/>
      <c r="B24" s="237"/>
      <c r="C24" s="238"/>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2"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3"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3"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2"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2"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2"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2"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2"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2"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2"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2"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2"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2"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2"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6"/>
      <c r="B39" s="237"/>
      <c r="C39" s="238"/>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192"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2"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2"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2"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2"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2"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2"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6"/>
      <c r="B47" s="237"/>
      <c r="C47" s="238"/>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4">
        <f>'6.2. Паспорт фин осв ввод'!C24</f>
        <v>0.871</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5">
        <f>C48</f>
        <v>0.871</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R36" sqref="R36"/>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7.88671875" style="63" customWidth="1"/>
    <col min="8" max="8" width="9.3320312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1:29" ht="18" x14ac:dyDescent="0.35">
      <c r="A5" s="63"/>
      <c r="B5" s="63"/>
      <c r="C5" s="63"/>
      <c r="D5" s="63"/>
      <c r="E5" s="63"/>
      <c r="F5" s="63"/>
      <c r="L5" s="63"/>
      <c r="M5" s="63"/>
      <c r="AC5" s="13"/>
    </row>
    <row r="6" spans="1:29" ht="17.399999999999999" x14ac:dyDescent="0.3">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row>
    <row r="9" spans="1:29" ht="18.75" customHeight="1" x14ac:dyDescent="0.3">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4" t="str">
        <f>'6.1. Паспорт сетевой график'!A12:L12</f>
        <v>L_1.1.4.2021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row>
    <row r="12" spans="1:29" x14ac:dyDescent="0.3">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row>
    <row r="15" spans="1:29" ht="15.75" customHeight="1" x14ac:dyDescent="0.3">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row>
    <row r="16" spans="1:29" x14ac:dyDescent="0.3">
      <c r="A16" s="377"/>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81" t="s">
        <v>448</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8" t="s">
        <v>187</v>
      </c>
      <c r="B20" s="378" t="s">
        <v>186</v>
      </c>
      <c r="C20" s="360" t="s">
        <v>185</v>
      </c>
      <c r="D20" s="360"/>
      <c r="E20" s="380" t="s">
        <v>184</v>
      </c>
      <c r="F20" s="380"/>
      <c r="G20" s="378" t="s">
        <v>505</v>
      </c>
      <c r="H20" s="371" t="s">
        <v>506</v>
      </c>
      <c r="I20" s="372"/>
      <c r="J20" s="372"/>
      <c r="K20" s="372"/>
      <c r="L20" s="371" t="s">
        <v>507</v>
      </c>
      <c r="M20" s="372"/>
      <c r="N20" s="372"/>
      <c r="O20" s="372"/>
      <c r="P20" s="371" t="s">
        <v>508</v>
      </c>
      <c r="Q20" s="372"/>
      <c r="R20" s="372"/>
      <c r="S20" s="372"/>
      <c r="T20" s="371" t="s">
        <v>509</v>
      </c>
      <c r="U20" s="372"/>
      <c r="V20" s="372"/>
      <c r="W20" s="372"/>
      <c r="X20" s="371" t="s">
        <v>510</v>
      </c>
      <c r="Y20" s="372"/>
      <c r="Z20" s="372"/>
      <c r="AA20" s="372"/>
      <c r="AB20" s="382" t="s">
        <v>183</v>
      </c>
      <c r="AC20" s="383"/>
      <c r="AD20" s="87"/>
      <c r="AE20" s="87"/>
      <c r="AF20" s="87"/>
    </row>
    <row r="21" spans="1:32" ht="99.75" customHeight="1" x14ac:dyDescent="0.3">
      <c r="A21" s="379"/>
      <c r="B21" s="379"/>
      <c r="C21" s="360"/>
      <c r="D21" s="360"/>
      <c r="E21" s="380"/>
      <c r="F21" s="380"/>
      <c r="G21" s="379"/>
      <c r="H21" s="360" t="s">
        <v>2</v>
      </c>
      <c r="I21" s="360"/>
      <c r="J21" s="360" t="s">
        <v>502</v>
      </c>
      <c r="K21" s="360"/>
      <c r="L21" s="360" t="s">
        <v>2</v>
      </c>
      <c r="M21" s="360"/>
      <c r="N21" s="360" t="s">
        <v>502</v>
      </c>
      <c r="O21" s="360"/>
      <c r="P21" s="360" t="s">
        <v>2</v>
      </c>
      <c r="Q21" s="360"/>
      <c r="R21" s="360" t="s">
        <v>502</v>
      </c>
      <c r="S21" s="360"/>
      <c r="T21" s="360" t="s">
        <v>2</v>
      </c>
      <c r="U21" s="360"/>
      <c r="V21" s="360" t="s">
        <v>502</v>
      </c>
      <c r="W21" s="360"/>
      <c r="X21" s="360" t="s">
        <v>2</v>
      </c>
      <c r="Y21" s="360"/>
      <c r="Z21" s="360" t="s">
        <v>181</v>
      </c>
      <c r="AA21" s="360"/>
      <c r="AB21" s="384"/>
      <c r="AC21" s="385"/>
    </row>
    <row r="22" spans="1:32" ht="89.25" customHeight="1" x14ac:dyDescent="0.3">
      <c r="A22" s="367"/>
      <c r="B22" s="367"/>
      <c r="C22" s="84" t="s">
        <v>2</v>
      </c>
      <c r="D22" s="84" t="s">
        <v>10</v>
      </c>
      <c r="E22" s="86" t="s">
        <v>511</v>
      </c>
      <c r="F22" s="86" t="s">
        <v>512</v>
      </c>
      <c r="G22" s="367"/>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07">
        <f>O23+1</f>
        <v>16</v>
      </c>
      <c r="Q23" s="235">
        <f t="shared" ref="Q23:AC23" si="0">P23+1</f>
        <v>17</v>
      </c>
      <c r="R23" s="235">
        <f t="shared" si="0"/>
        <v>18</v>
      </c>
      <c r="S23" s="235">
        <f t="shared" si="0"/>
        <v>19</v>
      </c>
      <c r="T23" s="235">
        <f t="shared" si="0"/>
        <v>20</v>
      </c>
      <c r="U23" s="235">
        <f t="shared" si="0"/>
        <v>21</v>
      </c>
      <c r="V23" s="235">
        <f t="shared" si="0"/>
        <v>22</v>
      </c>
      <c r="W23" s="235">
        <f t="shared" si="0"/>
        <v>23</v>
      </c>
      <c r="X23" s="235">
        <f t="shared" si="0"/>
        <v>24</v>
      </c>
      <c r="Y23" s="235">
        <f t="shared" si="0"/>
        <v>25</v>
      </c>
      <c r="Z23" s="235">
        <f t="shared" si="0"/>
        <v>26</v>
      </c>
      <c r="AA23" s="235">
        <f t="shared" si="0"/>
        <v>27</v>
      </c>
      <c r="AB23" s="235">
        <f t="shared" si="0"/>
        <v>28</v>
      </c>
      <c r="AC23" s="235">
        <f t="shared" si="0"/>
        <v>29</v>
      </c>
    </row>
    <row r="24" spans="1:32" ht="47.25" customHeight="1" x14ac:dyDescent="0.3">
      <c r="A24" s="81">
        <v>1</v>
      </c>
      <c r="B24" s="80" t="s">
        <v>180</v>
      </c>
      <c r="C24" s="209">
        <f>AB24</f>
        <v>0.871</v>
      </c>
      <c r="D24" s="83">
        <f>AC24</f>
        <v>0</v>
      </c>
      <c r="E24" s="83">
        <f t="shared" ref="E24:G24" si="1">SUM(E25:E29)</f>
        <v>0</v>
      </c>
      <c r="F24" s="83">
        <f t="shared" si="1"/>
        <v>0</v>
      </c>
      <c r="G24" s="83">
        <f t="shared" si="1"/>
        <v>0</v>
      </c>
      <c r="H24" s="216">
        <f>SUM(H25:H29)</f>
        <v>0.871</v>
      </c>
      <c r="I24" s="216">
        <f t="shared" ref="I24:AA24" si="2">SUM(I25:I29)</f>
        <v>3</v>
      </c>
      <c r="J24" s="216">
        <f t="shared" si="2"/>
        <v>0</v>
      </c>
      <c r="K24" s="216">
        <f t="shared" si="2"/>
        <v>0</v>
      </c>
      <c r="L24" s="216">
        <f t="shared" si="2"/>
        <v>0</v>
      </c>
      <c r="M24" s="216">
        <f t="shared" si="2"/>
        <v>0</v>
      </c>
      <c r="N24" s="216">
        <f t="shared" si="2"/>
        <v>0</v>
      </c>
      <c r="O24" s="216">
        <f t="shared" si="2"/>
        <v>0</v>
      </c>
      <c r="P24" s="83">
        <f t="shared" si="2"/>
        <v>0</v>
      </c>
      <c r="Q24" s="216">
        <f t="shared" si="2"/>
        <v>0</v>
      </c>
      <c r="R24" s="83">
        <f t="shared" si="2"/>
        <v>0</v>
      </c>
      <c r="S24" s="83">
        <f t="shared" si="2"/>
        <v>0</v>
      </c>
      <c r="T24" s="83">
        <f t="shared" si="2"/>
        <v>0</v>
      </c>
      <c r="U24" s="216">
        <f t="shared" si="2"/>
        <v>0</v>
      </c>
      <c r="V24" s="83">
        <f t="shared" si="2"/>
        <v>0</v>
      </c>
      <c r="W24" s="216">
        <v>0</v>
      </c>
      <c r="X24" s="216">
        <f t="shared" si="2"/>
        <v>0</v>
      </c>
      <c r="Y24" s="216">
        <f t="shared" si="2"/>
        <v>0</v>
      </c>
      <c r="Z24" s="216">
        <f t="shared" si="2"/>
        <v>0</v>
      </c>
      <c r="AA24" s="216">
        <f t="shared" si="2"/>
        <v>0</v>
      </c>
      <c r="AB24" s="83">
        <f>H24+L24+P24+T24+X24</f>
        <v>0.871</v>
      </c>
      <c r="AC24" s="83">
        <f>J24+N24+R24+V24+Z24</f>
        <v>0</v>
      </c>
    </row>
    <row r="25" spans="1:32" ht="24" customHeight="1" x14ac:dyDescent="0.3">
      <c r="A25" s="78" t="s">
        <v>179</v>
      </c>
      <c r="B25" s="47" t="s">
        <v>178</v>
      </c>
      <c r="C25" s="209">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09">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09">
        <f t="shared" si="3"/>
        <v>0.871</v>
      </c>
      <c r="D27" s="83">
        <f t="shared" si="4"/>
        <v>0</v>
      </c>
      <c r="E27" s="75"/>
      <c r="F27" s="75"/>
      <c r="G27" s="47"/>
      <c r="H27" s="47">
        <v>0.871</v>
      </c>
      <c r="I27" s="47">
        <v>3</v>
      </c>
      <c r="J27" s="47"/>
      <c r="K27" s="47"/>
      <c r="L27" s="47"/>
      <c r="M27" s="47"/>
      <c r="N27" s="47"/>
      <c r="O27" s="75"/>
      <c r="P27" s="75"/>
      <c r="Q27" s="75"/>
      <c r="R27" s="75"/>
      <c r="S27" s="225"/>
      <c r="T27" s="75"/>
      <c r="U27" s="75"/>
      <c r="V27" s="75"/>
      <c r="W27" s="75"/>
      <c r="X27" s="75"/>
      <c r="Y27" s="75"/>
      <c r="Z27" s="75"/>
      <c r="AA27" s="75"/>
      <c r="AB27" s="83">
        <f t="shared" si="5"/>
        <v>0.871</v>
      </c>
      <c r="AC27" s="83">
        <f t="shared" si="6"/>
        <v>0</v>
      </c>
    </row>
    <row r="28" spans="1:32" x14ac:dyDescent="0.3">
      <c r="A28" s="78" t="s">
        <v>174</v>
      </c>
      <c r="B28" s="47" t="s">
        <v>173</v>
      </c>
      <c r="C28" s="209">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09">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09">
        <f t="shared" si="3"/>
        <v>0.72599999999999998</v>
      </c>
      <c r="D30" s="83">
        <f t="shared" si="4"/>
        <v>0</v>
      </c>
      <c r="E30" s="47">
        <f t="shared" ref="E30:G30" si="7">SUM(E31:E34)</f>
        <v>0</v>
      </c>
      <c r="F30" s="47">
        <f t="shared" si="7"/>
        <v>0</v>
      </c>
      <c r="G30" s="47">
        <f t="shared" si="7"/>
        <v>0</v>
      </c>
      <c r="H30" s="47">
        <f>SUM(H31:H34)</f>
        <v>0.72599999999999998</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0.72599999999999998</v>
      </c>
      <c r="AC30" s="83">
        <f t="shared" si="6"/>
        <v>0</v>
      </c>
    </row>
    <row r="31" spans="1:32" x14ac:dyDescent="0.3">
      <c r="A31" s="81" t="s">
        <v>169</v>
      </c>
      <c r="B31" s="47" t="s">
        <v>168</v>
      </c>
      <c r="C31" s="209">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09">
        <f t="shared" si="3"/>
        <v>0.13</v>
      </c>
      <c r="D32" s="83">
        <f t="shared" si="4"/>
        <v>0</v>
      </c>
      <c r="E32" s="47"/>
      <c r="F32" s="47"/>
      <c r="G32" s="47"/>
      <c r="H32" s="47">
        <v>0.13</v>
      </c>
      <c r="I32" s="47">
        <v>4</v>
      </c>
      <c r="J32" s="47"/>
      <c r="K32" s="47"/>
      <c r="L32" s="47"/>
      <c r="M32" s="47"/>
      <c r="N32" s="47"/>
      <c r="O32" s="75"/>
      <c r="P32" s="75"/>
      <c r="Q32" s="75"/>
      <c r="R32" s="75"/>
      <c r="S32" s="75"/>
      <c r="T32" s="75"/>
      <c r="U32" s="75"/>
      <c r="V32" s="75"/>
      <c r="W32" s="75"/>
      <c r="X32" s="75"/>
      <c r="Y32" s="75"/>
      <c r="Z32" s="75"/>
      <c r="AA32" s="75"/>
      <c r="AB32" s="83">
        <f t="shared" si="5"/>
        <v>0.13</v>
      </c>
      <c r="AC32" s="83">
        <f t="shared" si="6"/>
        <v>0</v>
      </c>
    </row>
    <row r="33" spans="1:29" x14ac:dyDescent="0.3">
      <c r="A33" s="81" t="s">
        <v>165</v>
      </c>
      <c r="B33" s="47" t="s">
        <v>164</v>
      </c>
      <c r="C33" s="209">
        <f t="shared" si="3"/>
        <v>0.59599999999999997</v>
      </c>
      <c r="D33" s="83">
        <f t="shared" si="4"/>
        <v>0</v>
      </c>
      <c r="E33" s="47"/>
      <c r="F33" s="47"/>
      <c r="G33" s="47"/>
      <c r="H33" s="47">
        <v>0.59599999999999997</v>
      </c>
      <c r="I33" s="47">
        <v>3</v>
      </c>
      <c r="J33" s="47"/>
      <c r="K33" s="47"/>
      <c r="L33" s="47"/>
      <c r="M33" s="47"/>
      <c r="N33" s="47"/>
      <c r="O33" s="75"/>
      <c r="P33" s="75"/>
      <c r="Q33" s="75"/>
      <c r="R33" s="75"/>
      <c r="S33" s="75"/>
      <c r="T33" s="217"/>
      <c r="U33" s="75"/>
      <c r="V33" s="75"/>
      <c r="W33" s="75"/>
      <c r="X33" s="75"/>
      <c r="Y33" s="75"/>
      <c r="Z33" s="75"/>
      <c r="AA33" s="75"/>
      <c r="AB33" s="83">
        <f t="shared" si="5"/>
        <v>0.59599999999999997</v>
      </c>
      <c r="AC33" s="83">
        <f t="shared" si="6"/>
        <v>0</v>
      </c>
    </row>
    <row r="34" spans="1:29" x14ac:dyDescent="0.3">
      <c r="A34" s="81" t="s">
        <v>163</v>
      </c>
      <c r="B34" s="47" t="s">
        <v>162</v>
      </c>
      <c r="C34" s="209">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09"/>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09">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09">
        <f t="shared" si="3"/>
        <v>0.8</v>
      </c>
      <c r="D37" s="83">
        <f t="shared" si="4"/>
        <v>0</v>
      </c>
      <c r="E37" s="47"/>
      <c r="F37" s="47"/>
      <c r="G37" s="47"/>
      <c r="H37" s="47">
        <v>0.8</v>
      </c>
      <c r="I37" s="47">
        <v>4</v>
      </c>
      <c r="J37" s="47"/>
      <c r="K37" s="47"/>
      <c r="L37" s="47"/>
      <c r="M37" s="47"/>
      <c r="N37" s="47"/>
      <c r="O37" s="75"/>
      <c r="P37" s="75"/>
      <c r="Q37" s="75"/>
      <c r="R37" s="75"/>
      <c r="S37" s="75"/>
      <c r="T37" s="75"/>
      <c r="U37" s="75"/>
      <c r="V37" s="75"/>
      <c r="W37" s="75"/>
      <c r="X37" s="75"/>
      <c r="Y37" s="75"/>
      <c r="Z37" s="75"/>
      <c r="AA37" s="75"/>
      <c r="AB37" s="83">
        <f t="shared" si="5"/>
        <v>0.8</v>
      </c>
      <c r="AC37" s="83">
        <f t="shared" si="6"/>
        <v>0</v>
      </c>
    </row>
    <row r="38" spans="1:29" x14ac:dyDescent="0.3">
      <c r="A38" s="78" t="s">
        <v>157</v>
      </c>
      <c r="B38" s="77" t="s">
        <v>146</v>
      </c>
      <c r="C38" s="209">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09">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09">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09">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09">
        <f t="shared" si="3"/>
        <v>0</v>
      </c>
      <c r="D42" s="83">
        <f t="shared" si="4"/>
        <v>0</v>
      </c>
      <c r="E42" s="47"/>
      <c r="F42" s="47"/>
      <c r="G42" s="47"/>
      <c r="H42" s="75"/>
      <c r="I42" s="75"/>
      <c r="J42" s="47"/>
      <c r="K42" s="47"/>
      <c r="L42" s="75"/>
      <c r="M42" s="75"/>
      <c r="N42" s="47"/>
      <c r="O42" s="75"/>
      <c r="P42" s="75"/>
      <c r="Q42" s="75"/>
      <c r="R42" s="75"/>
      <c r="S42" s="75"/>
      <c r="T42" s="75"/>
      <c r="U42" s="75"/>
      <c r="V42" s="75"/>
      <c r="W42" s="75"/>
      <c r="X42" s="75"/>
      <c r="Y42" s="75"/>
      <c r="Z42" s="75"/>
      <c r="AA42" s="75"/>
      <c r="AB42" s="83">
        <f t="shared" si="5"/>
        <v>0</v>
      </c>
      <c r="AC42" s="83">
        <f t="shared" si="6"/>
        <v>0</v>
      </c>
    </row>
    <row r="43" spans="1:29" x14ac:dyDescent="0.3">
      <c r="A43" s="81" t="s">
        <v>60</v>
      </c>
      <c r="B43" s="80" t="s">
        <v>152</v>
      </c>
      <c r="C43" s="209"/>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09">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09">
        <f t="shared" si="3"/>
        <v>0.8</v>
      </c>
      <c r="D45" s="83">
        <f t="shared" si="4"/>
        <v>0</v>
      </c>
      <c r="E45" s="47"/>
      <c r="F45" s="47"/>
      <c r="G45" s="47"/>
      <c r="H45" s="75">
        <v>0.8</v>
      </c>
      <c r="I45" s="75">
        <v>4</v>
      </c>
      <c r="J45" s="47"/>
      <c r="K45" s="47"/>
      <c r="L45" s="75"/>
      <c r="M45" s="75"/>
      <c r="N45" s="47"/>
      <c r="O45" s="75"/>
      <c r="P45" s="75"/>
      <c r="Q45" s="75"/>
      <c r="R45" s="75"/>
      <c r="S45" s="75"/>
      <c r="T45" s="75"/>
      <c r="U45" s="75"/>
      <c r="V45" s="75"/>
      <c r="W45" s="75"/>
      <c r="X45" s="75"/>
      <c r="Y45" s="75"/>
      <c r="Z45" s="75"/>
      <c r="AA45" s="75"/>
      <c r="AB45" s="83">
        <f t="shared" si="5"/>
        <v>0.8</v>
      </c>
      <c r="AC45" s="83">
        <f t="shared" si="6"/>
        <v>0</v>
      </c>
    </row>
    <row r="46" spans="1:29" x14ac:dyDescent="0.3">
      <c r="A46" s="78" t="s">
        <v>147</v>
      </c>
      <c r="B46" s="47" t="s">
        <v>146</v>
      </c>
      <c r="C46" s="209">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09">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09">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09">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09">
        <f t="shared" si="3"/>
        <v>0</v>
      </c>
      <c r="D50" s="83">
        <f t="shared" si="4"/>
        <v>0</v>
      </c>
      <c r="E50" s="47"/>
      <c r="F50" s="47"/>
      <c r="G50" s="47"/>
      <c r="H50" s="75"/>
      <c r="I50" s="75"/>
      <c r="J50" s="47"/>
      <c r="K50" s="47"/>
      <c r="L50" s="75"/>
      <c r="M50" s="75"/>
      <c r="N50" s="47"/>
      <c r="O50" s="75"/>
      <c r="P50" s="75"/>
      <c r="Q50" s="75"/>
      <c r="R50" s="75"/>
      <c r="S50" s="75"/>
      <c r="T50" s="75"/>
      <c r="U50" s="75"/>
      <c r="V50" s="75"/>
      <c r="W50" s="75"/>
      <c r="X50" s="75"/>
      <c r="Y50" s="75"/>
      <c r="Z50" s="75"/>
      <c r="AA50" s="75"/>
      <c r="AB50" s="83">
        <f t="shared" si="5"/>
        <v>0</v>
      </c>
      <c r="AC50" s="83">
        <f t="shared" si="6"/>
        <v>0</v>
      </c>
    </row>
    <row r="51" spans="1:29" ht="35.25" customHeight="1" x14ac:dyDescent="0.3">
      <c r="A51" s="81" t="s">
        <v>58</v>
      </c>
      <c r="B51" s="80" t="s">
        <v>137</v>
      </c>
      <c r="C51" s="209"/>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09">
        <f t="shared" si="3"/>
        <v>0.72599999999999998</v>
      </c>
      <c r="D52" s="83">
        <f t="shared" si="4"/>
        <v>0</v>
      </c>
      <c r="E52" s="47"/>
      <c r="F52" s="47"/>
      <c r="G52" s="47"/>
      <c r="H52" s="47">
        <v>0.72599999999999998</v>
      </c>
      <c r="I52" s="47">
        <v>4</v>
      </c>
      <c r="J52" s="47"/>
      <c r="K52" s="47"/>
      <c r="L52" s="47"/>
      <c r="M52" s="47"/>
      <c r="N52" s="47"/>
      <c r="O52" s="75"/>
      <c r="P52" s="75"/>
      <c r="Q52" s="75"/>
      <c r="R52" s="75"/>
      <c r="S52" s="75"/>
      <c r="T52" s="75"/>
      <c r="U52" s="75"/>
      <c r="V52" s="75"/>
      <c r="W52" s="75"/>
      <c r="X52" s="75"/>
      <c r="Y52" s="75"/>
      <c r="Z52" s="75"/>
      <c r="AA52" s="75"/>
      <c r="AB52" s="83">
        <f t="shared" si="5"/>
        <v>0.72599999999999998</v>
      </c>
      <c r="AC52" s="83">
        <f t="shared" si="6"/>
        <v>0</v>
      </c>
    </row>
    <row r="53" spans="1:29" x14ac:dyDescent="0.3">
      <c r="A53" s="78" t="s">
        <v>134</v>
      </c>
      <c r="B53" s="47" t="s">
        <v>128</v>
      </c>
      <c r="C53" s="209">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09">
        <f t="shared" si="3"/>
        <v>0.8</v>
      </c>
      <c r="D54" s="83">
        <f t="shared" si="4"/>
        <v>0</v>
      </c>
      <c r="E54" s="47"/>
      <c r="F54" s="47"/>
      <c r="G54" s="47"/>
      <c r="H54" s="47">
        <v>0.8</v>
      </c>
      <c r="I54" s="47">
        <v>4</v>
      </c>
      <c r="J54" s="47"/>
      <c r="K54" s="47"/>
      <c r="L54" s="47"/>
      <c r="M54" s="47"/>
      <c r="N54" s="47"/>
      <c r="O54" s="75"/>
      <c r="P54" s="75"/>
      <c r="Q54" s="75"/>
      <c r="R54" s="75"/>
      <c r="S54" s="75"/>
      <c r="T54" s="75"/>
      <c r="U54" s="75"/>
      <c r="V54" s="75"/>
      <c r="W54" s="75"/>
      <c r="X54" s="75"/>
      <c r="Y54" s="75"/>
      <c r="Z54" s="75"/>
      <c r="AA54" s="75"/>
      <c r="AB54" s="83">
        <f t="shared" si="5"/>
        <v>0.8</v>
      </c>
      <c r="AC54" s="83">
        <f t="shared" si="6"/>
        <v>0</v>
      </c>
    </row>
    <row r="55" spans="1:29" x14ac:dyDescent="0.3">
      <c r="A55" s="78" t="s">
        <v>132</v>
      </c>
      <c r="B55" s="77" t="s">
        <v>126</v>
      </c>
      <c r="C55" s="209">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09">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09">
        <f t="shared" si="3"/>
        <v>0</v>
      </c>
      <c r="D57" s="83">
        <f t="shared" si="4"/>
        <v>0</v>
      </c>
      <c r="E57" s="47"/>
      <c r="F57" s="47"/>
      <c r="G57" s="47"/>
      <c r="H57" s="47"/>
      <c r="I57" s="47"/>
      <c r="J57" s="47"/>
      <c r="K57" s="47"/>
      <c r="L57" s="47"/>
      <c r="M57" s="47"/>
      <c r="N57" s="47"/>
      <c r="O57" s="75"/>
      <c r="P57" s="75"/>
      <c r="Q57" s="75"/>
      <c r="R57" s="75"/>
      <c r="S57" s="75"/>
      <c r="T57" s="75"/>
      <c r="U57" s="75"/>
      <c r="V57" s="75"/>
      <c r="W57" s="75"/>
      <c r="X57" s="75"/>
      <c r="Y57" s="75"/>
      <c r="Z57" s="75"/>
      <c r="AA57" s="75"/>
      <c r="AB57" s="83">
        <f t="shared" si="5"/>
        <v>0</v>
      </c>
      <c r="AC57" s="83">
        <f t="shared" si="6"/>
        <v>0</v>
      </c>
    </row>
    <row r="58" spans="1:29" ht="36.75" customHeight="1" x14ac:dyDescent="0.3">
      <c r="A58" s="81" t="s">
        <v>57</v>
      </c>
      <c r="B58" s="102" t="s">
        <v>229</v>
      </c>
      <c r="C58" s="209">
        <f t="shared" si="3"/>
        <v>0</v>
      </c>
      <c r="D58" s="83">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09"/>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09">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09">
        <f t="shared" si="3"/>
        <v>0.8</v>
      </c>
      <c r="D61" s="83">
        <f t="shared" si="4"/>
        <v>0</v>
      </c>
      <c r="E61" s="47"/>
      <c r="F61" s="47"/>
      <c r="G61" s="47"/>
      <c r="H61" s="47">
        <v>0.8</v>
      </c>
      <c r="I61" s="47">
        <v>4</v>
      </c>
      <c r="J61" s="47"/>
      <c r="K61" s="47"/>
      <c r="L61" s="47"/>
      <c r="M61" s="47"/>
      <c r="N61" s="47"/>
      <c r="O61" s="75"/>
      <c r="P61" s="75"/>
      <c r="Q61" s="75"/>
      <c r="R61" s="75"/>
      <c r="S61" s="75"/>
      <c r="T61" s="75"/>
      <c r="U61" s="75"/>
      <c r="V61" s="75"/>
      <c r="W61" s="75"/>
      <c r="X61" s="75"/>
      <c r="Y61" s="75"/>
      <c r="Z61" s="75"/>
      <c r="AA61" s="75"/>
      <c r="AB61" s="83">
        <f t="shared" si="5"/>
        <v>0.8</v>
      </c>
      <c r="AC61" s="83">
        <f t="shared" si="6"/>
        <v>0</v>
      </c>
    </row>
    <row r="62" spans="1:29" x14ac:dyDescent="0.3">
      <c r="A62" s="78" t="s">
        <v>225</v>
      </c>
      <c r="B62" s="79" t="s">
        <v>146</v>
      </c>
      <c r="C62" s="209">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09">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09">
        <f t="shared" si="3"/>
        <v>0</v>
      </c>
      <c r="D64" s="83">
        <f t="shared" si="4"/>
        <v>0</v>
      </c>
      <c r="E64" s="47"/>
      <c r="F64" s="47"/>
      <c r="G64" s="47"/>
      <c r="H64" s="47"/>
      <c r="I64" s="47"/>
      <c r="J64" s="47"/>
      <c r="K64" s="47"/>
      <c r="L64" s="47"/>
      <c r="M64" s="47"/>
      <c r="N64" s="47"/>
      <c r="O64" s="75"/>
      <c r="P64" s="75"/>
      <c r="Q64" s="75"/>
      <c r="R64" s="75"/>
      <c r="S64" s="75"/>
      <c r="T64" s="75"/>
      <c r="U64" s="75"/>
      <c r="V64" s="75"/>
      <c r="W64" s="75"/>
      <c r="X64" s="75"/>
      <c r="Y64" s="75"/>
      <c r="Z64" s="75"/>
      <c r="AA64" s="75"/>
      <c r="AB64" s="83">
        <f t="shared" si="5"/>
        <v>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75"/>
      <c r="C66" s="375"/>
      <c r="D66" s="375"/>
      <c r="E66" s="375"/>
      <c r="F66" s="375"/>
      <c r="G66" s="375"/>
      <c r="H66" s="375"/>
      <c r="I66" s="375"/>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76"/>
      <c r="C70" s="376"/>
      <c r="D70" s="376"/>
      <c r="E70" s="376"/>
      <c r="F70" s="376"/>
      <c r="G70" s="376"/>
      <c r="H70" s="376"/>
      <c r="I70" s="376"/>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76"/>
      <c r="C72" s="376"/>
      <c r="D72" s="376"/>
      <c r="E72" s="376"/>
      <c r="F72" s="376"/>
      <c r="G72" s="376"/>
      <c r="H72" s="376"/>
      <c r="I72" s="376"/>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75"/>
      <c r="C73" s="375"/>
      <c r="D73" s="375"/>
      <c r="E73" s="375"/>
      <c r="F73" s="375"/>
      <c r="G73" s="375"/>
      <c r="H73" s="375"/>
      <c r="I73" s="375"/>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76"/>
      <c r="C74" s="376"/>
      <c r="D74" s="376"/>
      <c r="E74" s="376"/>
      <c r="F74" s="376"/>
      <c r="G74" s="376"/>
      <c r="H74" s="376"/>
      <c r="I74" s="376"/>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73"/>
      <c r="C75" s="373"/>
      <c r="D75" s="373"/>
      <c r="E75" s="373"/>
      <c r="F75" s="373"/>
      <c r="G75" s="373"/>
      <c r="H75" s="373"/>
      <c r="I75" s="373"/>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74"/>
      <c r="C77" s="374"/>
      <c r="D77" s="374"/>
      <c r="E77" s="374"/>
      <c r="F77" s="374"/>
      <c r="G77" s="374"/>
      <c r="H77" s="374"/>
      <c r="I77" s="374"/>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6"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row>
    <row r="6" spans="1:48" ht="18" x14ac:dyDescent="0.35">
      <c r="AV6" s="13"/>
    </row>
    <row r="7" spans="1:48" ht="17.399999999999999" x14ac:dyDescent="0.25">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row>
    <row r="8" spans="1:48" ht="17.399999999999999" x14ac:dyDescent="0.25">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row>
    <row r="9" spans="1:48" ht="15.6" x14ac:dyDescent="0.25">
      <c r="A9" s="244" t="s">
        <v>479</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row>
    <row r="10" spans="1:48" ht="15.6" x14ac:dyDescent="0.25">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row>
    <row r="11" spans="1:48" ht="17.399999999999999" x14ac:dyDescent="0.2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row>
    <row r="12" spans="1:48" ht="15.6" x14ac:dyDescent="0.25">
      <c r="A12" s="244" t="str">
        <f>'1. паспорт местоположение'!A12:C12</f>
        <v>L_1.1.4.2021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row>
    <row r="13" spans="1:48" ht="15.6" x14ac:dyDescent="0.25">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row>
    <row r="14" spans="1:48" ht="18" x14ac:dyDescent="0.25">
      <c r="A14" s="250"/>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row>
    <row r="15" spans="1:48" ht="15.6"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row>
    <row r="16" spans="1:48" ht="15.6" x14ac:dyDescent="0.25">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row>
    <row r="17" spans="1:48" x14ac:dyDescent="0.25">
      <c r="A17" s="28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row>
    <row r="18" spans="1:48" ht="14.25" customHeight="1" x14ac:dyDescent="0.25">
      <c r="A18" s="285"/>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row>
    <row r="19" spans="1:48" x14ac:dyDescent="0.25">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row>
    <row r="20" spans="1:48" s="22" customFormat="1" x14ac:dyDescent="0.2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row>
    <row r="21" spans="1:48" s="22" customFormat="1" x14ac:dyDescent="0.25">
      <c r="A21" s="400" t="s">
        <v>461</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row>
    <row r="22" spans="1:48" s="22" customFormat="1" ht="58.5" customHeight="1" x14ac:dyDescent="0.25">
      <c r="A22" s="391" t="s">
        <v>51</v>
      </c>
      <c r="B22" s="402" t="s">
        <v>23</v>
      </c>
      <c r="C22" s="391" t="s">
        <v>50</v>
      </c>
      <c r="D22" s="391" t="s">
        <v>49</v>
      </c>
      <c r="E22" s="405" t="s">
        <v>472</v>
      </c>
      <c r="F22" s="406"/>
      <c r="G22" s="406"/>
      <c r="H22" s="406"/>
      <c r="I22" s="406"/>
      <c r="J22" s="406"/>
      <c r="K22" s="406"/>
      <c r="L22" s="407"/>
      <c r="M22" s="391" t="s">
        <v>48</v>
      </c>
      <c r="N22" s="391" t="s">
        <v>47</v>
      </c>
      <c r="O22" s="391" t="s">
        <v>46</v>
      </c>
      <c r="P22" s="386" t="s">
        <v>236</v>
      </c>
      <c r="Q22" s="386" t="s">
        <v>45</v>
      </c>
      <c r="R22" s="386" t="s">
        <v>44</v>
      </c>
      <c r="S22" s="386" t="s">
        <v>43</v>
      </c>
      <c r="T22" s="386"/>
      <c r="U22" s="408" t="s">
        <v>42</v>
      </c>
      <c r="V22" s="408" t="s">
        <v>41</v>
      </c>
      <c r="W22" s="386" t="s">
        <v>40</v>
      </c>
      <c r="X22" s="386" t="s">
        <v>39</v>
      </c>
      <c r="Y22" s="386" t="s">
        <v>38</v>
      </c>
      <c r="Z22" s="393" t="s">
        <v>37</v>
      </c>
      <c r="AA22" s="386" t="s">
        <v>36</v>
      </c>
      <c r="AB22" s="386" t="s">
        <v>35</v>
      </c>
      <c r="AC22" s="386" t="s">
        <v>34</v>
      </c>
      <c r="AD22" s="386" t="s">
        <v>33</v>
      </c>
      <c r="AE22" s="386" t="s">
        <v>32</v>
      </c>
      <c r="AF22" s="386" t="s">
        <v>31</v>
      </c>
      <c r="AG22" s="386"/>
      <c r="AH22" s="386"/>
      <c r="AI22" s="386"/>
      <c r="AJ22" s="386"/>
      <c r="AK22" s="386"/>
      <c r="AL22" s="386" t="s">
        <v>30</v>
      </c>
      <c r="AM22" s="386"/>
      <c r="AN22" s="386"/>
      <c r="AO22" s="386"/>
      <c r="AP22" s="386" t="s">
        <v>29</v>
      </c>
      <c r="AQ22" s="386"/>
      <c r="AR22" s="386" t="s">
        <v>28</v>
      </c>
      <c r="AS22" s="386" t="s">
        <v>27</v>
      </c>
      <c r="AT22" s="386" t="s">
        <v>26</v>
      </c>
      <c r="AU22" s="386" t="s">
        <v>25</v>
      </c>
      <c r="AV22" s="394" t="s">
        <v>24</v>
      </c>
    </row>
    <row r="23" spans="1:48" s="22" customFormat="1" ht="64.5" customHeight="1" x14ac:dyDescent="0.25">
      <c r="A23" s="401"/>
      <c r="B23" s="403"/>
      <c r="C23" s="401"/>
      <c r="D23" s="401"/>
      <c r="E23" s="396" t="s">
        <v>22</v>
      </c>
      <c r="F23" s="387" t="s">
        <v>128</v>
      </c>
      <c r="G23" s="387" t="s">
        <v>127</v>
      </c>
      <c r="H23" s="387" t="s">
        <v>126</v>
      </c>
      <c r="I23" s="389" t="s">
        <v>382</v>
      </c>
      <c r="J23" s="389" t="s">
        <v>383</v>
      </c>
      <c r="K23" s="389" t="s">
        <v>384</v>
      </c>
      <c r="L23" s="387" t="s">
        <v>76</v>
      </c>
      <c r="M23" s="401"/>
      <c r="N23" s="401"/>
      <c r="O23" s="401"/>
      <c r="P23" s="386"/>
      <c r="Q23" s="386"/>
      <c r="R23" s="386"/>
      <c r="S23" s="398" t="s">
        <v>2</v>
      </c>
      <c r="T23" s="398" t="s">
        <v>10</v>
      </c>
      <c r="U23" s="408"/>
      <c r="V23" s="408"/>
      <c r="W23" s="386"/>
      <c r="X23" s="386"/>
      <c r="Y23" s="386"/>
      <c r="Z23" s="386"/>
      <c r="AA23" s="386"/>
      <c r="AB23" s="386"/>
      <c r="AC23" s="386"/>
      <c r="AD23" s="386"/>
      <c r="AE23" s="386"/>
      <c r="AF23" s="386" t="s">
        <v>21</v>
      </c>
      <c r="AG23" s="386"/>
      <c r="AH23" s="386" t="s">
        <v>20</v>
      </c>
      <c r="AI23" s="386"/>
      <c r="AJ23" s="391" t="s">
        <v>19</v>
      </c>
      <c r="AK23" s="391" t="s">
        <v>18</v>
      </c>
      <c r="AL23" s="391" t="s">
        <v>17</v>
      </c>
      <c r="AM23" s="391" t="s">
        <v>16</v>
      </c>
      <c r="AN23" s="391" t="s">
        <v>15</v>
      </c>
      <c r="AO23" s="391" t="s">
        <v>14</v>
      </c>
      <c r="AP23" s="391" t="s">
        <v>13</v>
      </c>
      <c r="AQ23" s="409" t="s">
        <v>10</v>
      </c>
      <c r="AR23" s="386"/>
      <c r="AS23" s="386"/>
      <c r="AT23" s="386"/>
      <c r="AU23" s="386"/>
      <c r="AV23" s="395"/>
    </row>
    <row r="24" spans="1:48" s="22" customFormat="1" ht="96.75" customHeight="1" x14ac:dyDescent="0.25">
      <c r="A24" s="392"/>
      <c r="B24" s="404"/>
      <c r="C24" s="392"/>
      <c r="D24" s="392"/>
      <c r="E24" s="397"/>
      <c r="F24" s="388"/>
      <c r="G24" s="388"/>
      <c r="H24" s="388"/>
      <c r="I24" s="390"/>
      <c r="J24" s="390"/>
      <c r="K24" s="390"/>
      <c r="L24" s="388"/>
      <c r="M24" s="392"/>
      <c r="N24" s="392"/>
      <c r="O24" s="392"/>
      <c r="P24" s="386"/>
      <c r="Q24" s="386"/>
      <c r="R24" s="386"/>
      <c r="S24" s="399"/>
      <c r="T24" s="399"/>
      <c r="U24" s="408"/>
      <c r="V24" s="408"/>
      <c r="W24" s="386"/>
      <c r="X24" s="386"/>
      <c r="Y24" s="386"/>
      <c r="Z24" s="386"/>
      <c r="AA24" s="386"/>
      <c r="AB24" s="386"/>
      <c r="AC24" s="386"/>
      <c r="AD24" s="386"/>
      <c r="AE24" s="386"/>
      <c r="AF24" s="223" t="s">
        <v>12</v>
      </c>
      <c r="AG24" s="223" t="s">
        <v>11</v>
      </c>
      <c r="AH24" s="224" t="s">
        <v>2</v>
      </c>
      <c r="AI24" s="224" t="s">
        <v>10</v>
      </c>
      <c r="AJ24" s="392"/>
      <c r="AK24" s="392"/>
      <c r="AL24" s="392"/>
      <c r="AM24" s="392"/>
      <c r="AN24" s="392"/>
      <c r="AO24" s="392"/>
      <c r="AP24" s="392"/>
      <c r="AQ24" s="410"/>
      <c r="AR24" s="386"/>
      <c r="AS24" s="386"/>
      <c r="AT24" s="386"/>
      <c r="AU24" s="386"/>
      <c r="AV24" s="395"/>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6" t="s">
        <v>533</v>
      </c>
      <c r="E26" s="20">
        <v>2</v>
      </c>
      <c r="F26" s="20"/>
      <c r="G26" s="20"/>
      <c r="H26" s="20"/>
      <c r="I26" s="20"/>
      <c r="J26" s="20"/>
      <c r="K26" s="210"/>
      <c r="L26" s="210" t="s">
        <v>485</v>
      </c>
      <c r="M26" s="211"/>
      <c r="N26" s="211"/>
      <c r="O26" s="211"/>
      <c r="P26" s="212"/>
      <c r="Q26" s="211"/>
      <c r="R26" s="212"/>
      <c r="S26" s="219" t="s">
        <v>503</v>
      </c>
      <c r="T26" s="219"/>
      <c r="U26" s="210"/>
      <c r="V26" s="210"/>
      <c r="W26" s="211"/>
      <c r="X26" s="212"/>
      <c r="Y26" s="211"/>
      <c r="Z26" s="213"/>
      <c r="AA26" s="212"/>
      <c r="AB26" s="212"/>
      <c r="AC26" s="212"/>
      <c r="AD26" s="212"/>
      <c r="AE26" s="212"/>
      <c r="AF26" s="220"/>
      <c r="AG26" s="221"/>
      <c r="AH26" s="213"/>
      <c r="AI26" s="213"/>
      <c r="AJ26" s="213"/>
      <c r="AK26" s="213"/>
      <c r="AL26" s="222"/>
      <c r="AM26" s="211"/>
      <c r="AN26" s="213"/>
      <c r="AO26" s="211"/>
      <c r="AP26" s="213"/>
      <c r="AQ26" s="213"/>
      <c r="AR26" s="213"/>
      <c r="AS26" s="213"/>
      <c r="AT26" s="213"/>
      <c r="AU26" s="211"/>
      <c r="AV26" s="211"/>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6" zoomScaleNormal="90" zoomScaleSheetLayoutView="100" workbookViewId="0">
      <selection activeCell="B27" sqref="B27"/>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6" t="str">
        <f>'1. паспорт местоположение'!A5:C5</f>
        <v>Год раскрытия информации: 2021 год</v>
      </c>
      <c r="B5" s="416"/>
      <c r="C5" s="90"/>
      <c r="D5" s="90"/>
      <c r="E5" s="90"/>
      <c r="F5" s="90"/>
      <c r="G5" s="90"/>
      <c r="H5" s="90"/>
    </row>
    <row r="6" spans="1:8" ht="17.399999999999999" x14ac:dyDescent="0.3">
      <c r="A6" s="174"/>
      <c r="B6" s="174"/>
      <c r="C6" s="174"/>
      <c r="D6" s="174"/>
      <c r="E6" s="174"/>
      <c r="F6" s="174"/>
      <c r="G6" s="174"/>
      <c r="H6" s="174"/>
    </row>
    <row r="7" spans="1:8" ht="17.399999999999999" x14ac:dyDescent="0.3">
      <c r="A7" s="243" t="s">
        <v>8</v>
      </c>
      <c r="B7" s="243"/>
      <c r="C7" s="173"/>
      <c r="D7" s="173"/>
      <c r="E7" s="173"/>
      <c r="F7" s="173"/>
      <c r="G7" s="173"/>
      <c r="H7" s="173"/>
    </row>
    <row r="8" spans="1:8" ht="17.399999999999999" x14ac:dyDescent="0.3">
      <c r="A8" s="173"/>
      <c r="B8" s="173"/>
      <c r="C8" s="173"/>
      <c r="D8" s="173"/>
      <c r="E8" s="173"/>
      <c r="F8" s="173"/>
      <c r="G8" s="173"/>
      <c r="H8" s="173"/>
    </row>
    <row r="9" spans="1:8" x14ac:dyDescent="0.3">
      <c r="A9" s="244" t="s">
        <v>479</v>
      </c>
      <c r="B9" s="244"/>
      <c r="C9" s="171"/>
      <c r="D9" s="171"/>
      <c r="E9" s="171"/>
      <c r="F9" s="171"/>
      <c r="G9" s="171"/>
      <c r="H9" s="171"/>
    </row>
    <row r="10" spans="1:8" x14ac:dyDescent="0.3">
      <c r="A10" s="240" t="s">
        <v>7</v>
      </c>
      <c r="B10" s="240"/>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4" t="str">
        <f>'1. паспорт местоположение'!A12:C12</f>
        <v>L_1.1.4.2021</v>
      </c>
      <c r="B12" s="244"/>
      <c r="C12" s="171"/>
      <c r="D12" s="171"/>
      <c r="E12" s="171"/>
      <c r="F12" s="171"/>
      <c r="G12" s="171"/>
      <c r="H12" s="171"/>
    </row>
    <row r="13" spans="1:8" x14ac:dyDescent="0.3">
      <c r="A13" s="240" t="s">
        <v>6</v>
      </c>
      <c r="B13" s="240"/>
      <c r="C13" s="172"/>
      <c r="D13" s="172"/>
      <c r="E13" s="172"/>
      <c r="F13" s="172"/>
      <c r="G13" s="172"/>
      <c r="H13" s="172"/>
    </row>
    <row r="14" spans="1:8" ht="18" x14ac:dyDescent="0.3">
      <c r="A14" s="9"/>
      <c r="B14" s="9"/>
      <c r="C14" s="9"/>
      <c r="D14" s="9"/>
      <c r="E14" s="9"/>
      <c r="F14" s="9"/>
      <c r="G14" s="9"/>
      <c r="H14" s="9"/>
    </row>
    <row r="15" spans="1:8" x14ac:dyDescent="0.3">
      <c r="A15" s="244" t="str">
        <f>'1. паспорт местоположение'!A15:C15</f>
        <v>Замена силовых трансформаторов 2х0,4 МВАв ТП-515 для перевода сети с 6 на 10кВ</v>
      </c>
      <c r="B15" s="244"/>
      <c r="C15" s="171"/>
      <c r="D15" s="171"/>
      <c r="E15" s="171"/>
      <c r="F15" s="171"/>
      <c r="G15" s="171"/>
      <c r="H15" s="171"/>
    </row>
    <row r="16" spans="1:8" x14ac:dyDescent="0.3">
      <c r="A16" s="240" t="s">
        <v>5</v>
      </c>
      <c r="B16" s="240"/>
      <c r="C16" s="172"/>
      <c r="D16" s="172"/>
      <c r="E16" s="172"/>
      <c r="F16" s="172"/>
      <c r="G16" s="172"/>
      <c r="H16" s="172"/>
    </row>
    <row r="17" spans="1:2" x14ac:dyDescent="0.3">
      <c r="B17" s="148"/>
    </row>
    <row r="18" spans="1:2" ht="33.75" customHeight="1" x14ac:dyDescent="0.3">
      <c r="A18" s="414" t="s">
        <v>462</v>
      </c>
      <c r="B18" s="415"/>
    </row>
    <row r="19" spans="1:2" x14ac:dyDescent="0.3">
      <c r="B19" s="43"/>
    </row>
    <row r="20" spans="1:2" ht="16.2" thickBot="1" x14ac:dyDescent="0.35">
      <c r="B20" s="149"/>
    </row>
    <row r="21" spans="1:2" ht="16.2" thickBot="1" x14ac:dyDescent="0.35">
      <c r="A21" s="150" t="s">
        <v>333</v>
      </c>
      <c r="B21" s="202" t="s">
        <v>527</v>
      </c>
    </row>
    <row r="22" spans="1:2" ht="16.2" thickBot="1" x14ac:dyDescent="0.35">
      <c r="A22" s="150" t="s">
        <v>334</v>
      </c>
      <c r="B22" s="202" t="s">
        <v>486</v>
      </c>
    </row>
    <row r="23" spans="1:2" ht="16.2" thickBot="1" x14ac:dyDescent="0.35">
      <c r="A23" s="150" t="s">
        <v>315</v>
      </c>
      <c r="B23" s="203" t="s">
        <v>487</v>
      </c>
    </row>
    <row r="24" spans="1:2" ht="16.2" thickBot="1" x14ac:dyDescent="0.35">
      <c r="A24" s="150" t="s">
        <v>335</v>
      </c>
      <c r="B24" s="203" t="s">
        <v>481</v>
      </c>
    </row>
    <row r="25" spans="1:2" ht="16.2" thickBot="1" x14ac:dyDescent="0.35">
      <c r="A25" s="151" t="s">
        <v>336</v>
      </c>
      <c r="B25" s="202">
        <v>2021</v>
      </c>
    </row>
    <row r="26" spans="1:2" ht="16.2" thickBot="1" x14ac:dyDescent="0.35">
      <c r="A26" s="152" t="s">
        <v>337</v>
      </c>
      <c r="B26" s="226">
        <v>0</v>
      </c>
    </row>
    <row r="27" spans="1:2" ht="16.2" thickBot="1" x14ac:dyDescent="0.35">
      <c r="A27" s="158" t="s">
        <v>532</v>
      </c>
      <c r="B27" s="218">
        <f>'1. паспорт местоположение'!C48</f>
        <v>0.871</v>
      </c>
    </row>
    <row r="28" spans="1:2" ht="16.2" thickBot="1" x14ac:dyDescent="0.35">
      <c r="A28" s="154" t="s">
        <v>338</v>
      </c>
      <c r="B28" s="154" t="s">
        <v>492</v>
      </c>
    </row>
    <row r="29" spans="1:2" ht="16.2" thickBot="1" x14ac:dyDescent="0.35">
      <c r="A29" s="159" t="s">
        <v>339</v>
      </c>
      <c r="B29" s="204">
        <f>ROUND('7. Паспорт отчет о закупке'!AE26/1000,3)</f>
        <v>0</v>
      </c>
    </row>
    <row r="30" spans="1:2" ht="28.2" thickBot="1" x14ac:dyDescent="0.35">
      <c r="A30" s="159" t="s">
        <v>340</v>
      </c>
      <c r="B30" s="204">
        <f>B29</f>
        <v>0</v>
      </c>
    </row>
    <row r="31" spans="1:2" ht="16.2" thickBot="1" x14ac:dyDescent="0.35">
      <c r="A31" s="154" t="s">
        <v>341</v>
      </c>
      <c r="B31" s="154"/>
    </row>
    <row r="32" spans="1:2" ht="28.2" thickBot="1" x14ac:dyDescent="0.35">
      <c r="A32" s="159" t="s">
        <v>342</v>
      </c>
      <c r="B32" s="154"/>
    </row>
    <row r="33" spans="1:2" ht="16.2" thickBot="1" x14ac:dyDescent="0.35">
      <c r="A33" s="154" t="s">
        <v>343</v>
      </c>
      <c r="B33" s="204"/>
    </row>
    <row r="34" spans="1:2" ht="16.2" thickBot="1" x14ac:dyDescent="0.35">
      <c r="A34" s="154" t="s">
        <v>344</v>
      </c>
      <c r="B34" s="154"/>
    </row>
    <row r="35" spans="1:2" ht="16.2" thickBot="1" x14ac:dyDescent="0.35">
      <c r="A35" s="154" t="s">
        <v>345</v>
      </c>
      <c r="B35" s="205"/>
    </row>
    <row r="36" spans="1:2" ht="16.2" thickBot="1" x14ac:dyDescent="0.35">
      <c r="A36" s="154" t="s">
        <v>346</v>
      </c>
      <c r="B36" s="205"/>
    </row>
    <row r="37" spans="1:2" ht="28.2" thickBot="1" x14ac:dyDescent="0.35">
      <c r="A37" s="159" t="s">
        <v>347</v>
      </c>
      <c r="B37" s="204">
        <f>B29</f>
        <v>0</v>
      </c>
    </row>
    <row r="38" spans="1:2" ht="16.2" thickBot="1" x14ac:dyDescent="0.35">
      <c r="A38" s="154" t="s">
        <v>343</v>
      </c>
      <c r="B38" s="218"/>
    </row>
    <row r="39" spans="1:2" ht="16.2" thickBot="1" x14ac:dyDescent="0.35">
      <c r="A39" s="154" t="s">
        <v>344</v>
      </c>
      <c r="B39" s="218"/>
    </row>
    <row r="40" spans="1:2" ht="16.2" thickBot="1" x14ac:dyDescent="0.35">
      <c r="A40" s="154" t="s">
        <v>345</v>
      </c>
      <c r="B40" s="204">
        <f>B30</f>
        <v>0</v>
      </c>
    </row>
    <row r="41" spans="1:2" ht="16.2" thickBot="1" x14ac:dyDescent="0.35">
      <c r="A41" s="154" t="s">
        <v>346</v>
      </c>
      <c r="B41" s="204">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27"/>
    </row>
    <row r="53" spans="1:2" ht="16.2" thickBot="1" x14ac:dyDescent="0.35">
      <c r="A53" s="151" t="s">
        <v>354</v>
      </c>
      <c r="B53" s="227"/>
    </row>
    <row r="54" spans="1:2" ht="16.2" thickBot="1" x14ac:dyDescent="0.35">
      <c r="A54" s="151" t="s">
        <v>355</v>
      </c>
      <c r="B54" s="227"/>
    </row>
    <row r="55" spans="1:2" ht="16.2" thickBot="1" x14ac:dyDescent="0.35">
      <c r="A55" s="152" t="s">
        <v>356</v>
      </c>
      <c r="B55" s="228"/>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1" t="s">
        <v>481</v>
      </c>
    </row>
    <row r="63" spans="1:2" ht="28.2" thickBot="1" x14ac:dyDescent="0.35">
      <c r="A63" s="151" t="s">
        <v>364</v>
      </c>
      <c r="B63" s="201" t="s">
        <v>481</v>
      </c>
    </row>
    <row r="64" spans="1:2" ht="16.2" thickBot="1" x14ac:dyDescent="0.35">
      <c r="A64" s="155" t="s">
        <v>341</v>
      </c>
      <c r="B64" s="201" t="s">
        <v>481</v>
      </c>
    </row>
    <row r="65" spans="1:2" ht="16.2" thickBot="1" x14ac:dyDescent="0.35">
      <c r="A65" s="155" t="s">
        <v>365</v>
      </c>
      <c r="B65" s="201" t="s">
        <v>481</v>
      </c>
    </row>
    <row r="66" spans="1:2" ht="16.2" thickBot="1" x14ac:dyDescent="0.35">
      <c r="A66" s="155" t="s">
        <v>366</v>
      </c>
      <c r="B66" s="201" t="s">
        <v>481</v>
      </c>
    </row>
    <row r="67" spans="1:2" ht="31.5" customHeight="1" thickBot="1" x14ac:dyDescent="0.35">
      <c r="A67" s="162" t="s">
        <v>367</v>
      </c>
      <c r="B67" s="229" t="s">
        <v>528</v>
      </c>
    </row>
    <row r="68" spans="1:2" ht="16.2" thickBot="1" x14ac:dyDescent="0.35">
      <c r="A68" s="151" t="s">
        <v>368</v>
      </c>
      <c r="B68" s="161"/>
    </row>
    <row r="69" spans="1:2" ht="16.2" thickBot="1" x14ac:dyDescent="0.35">
      <c r="A69" s="156" t="s">
        <v>369</v>
      </c>
      <c r="B69" s="200" t="s">
        <v>481</v>
      </c>
    </row>
    <row r="70" spans="1:2" ht="16.2" thickBot="1" x14ac:dyDescent="0.35">
      <c r="A70" s="156" t="s">
        <v>370</v>
      </c>
      <c r="B70" s="200" t="s">
        <v>481</v>
      </c>
    </row>
    <row r="71" spans="1:2" ht="16.2" thickBot="1" x14ac:dyDescent="0.35">
      <c r="A71" s="156" t="s">
        <v>371</v>
      </c>
      <c r="B71" s="200" t="s">
        <v>481</v>
      </c>
    </row>
    <row r="72" spans="1:2" ht="16.2" thickBot="1" x14ac:dyDescent="0.35">
      <c r="A72" s="163" t="s">
        <v>372</v>
      </c>
      <c r="B72" s="200" t="s">
        <v>481</v>
      </c>
    </row>
    <row r="73" spans="1:2" ht="27.6" x14ac:dyDescent="0.3">
      <c r="A73" s="153" t="s">
        <v>373</v>
      </c>
      <c r="B73" s="411" t="s">
        <v>499</v>
      </c>
    </row>
    <row r="74" spans="1:2" x14ac:dyDescent="0.3">
      <c r="A74" s="156" t="s">
        <v>374</v>
      </c>
      <c r="B74" s="412"/>
    </row>
    <row r="75" spans="1:2" x14ac:dyDescent="0.3">
      <c r="A75" s="156" t="s">
        <v>375</v>
      </c>
      <c r="B75" s="412"/>
    </row>
    <row r="76" spans="1:2" x14ac:dyDescent="0.3">
      <c r="A76" s="156" t="s">
        <v>376</v>
      </c>
      <c r="B76" s="412"/>
    </row>
    <row r="77" spans="1:2" x14ac:dyDescent="0.3">
      <c r="A77" s="156" t="s">
        <v>377</v>
      </c>
      <c r="B77" s="412"/>
    </row>
    <row r="78" spans="1:2" ht="16.2" thickBot="1" x14ac:dyDescent="0.35">
      <c r="A78" s="164" t="s">
        <v>378</v>
      </c>
      <c r="B78" s="413"/>
    </row>
    <row r="81" spans="1:2" x14ac:dyDescent="0.3">
      <c r="A81" s="165"/>
      <c r="B81" s="166"/>
    </row>
    <row r="82" spans="1:2" x14ac:dyDescent="0.3">
      <c r="B82" s="167"/>
    </row>
    <row r="83" spans="1:2" x14ac:dyDescent="0.3">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M10" zoomScale="70" zoomScaleSheetLayoutView="70" workbookViewId="0">
      <selection activeCell="E23" sqref="E23"/>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row>
    <row r="5" spans="1:28" s="10" customFormat="1" ht="15.6" x14ac:dyDescent="0.25">
      <c r="A5" s="15"/>
    </row>
    <row r="6" spans="1:28" s="10" customFormat="1" ht="17.399999999999999" x14ac:dyDescent="0.25">
      <c r="A6" s="243" t="s">
        <v>8</v>
      </c>
      <c r="B6" s="243"/>
      <c r="C6" s="243"/>
      <c r="D6" s="243"/>
      <c r="E6" s="243"/>
      <c r="F6" s="243"/>
      <c r="G6" s="243"/>
      <c r="H6" s="243"/>
      <c r="I6" s="243"/>
      <c r="J6" s="243"/>
      <c r="K6" s="243"/>
      <c r="L6" s="243"/>
      <c r="M6" s="243"/>
      <c r="N6" s="243"/>
      <c r="O6" s="243"/>
      <c r="P6" s="243"/>
      <c r="Q6" s="243"/>
      <c r="R6" s="243"/>
      <c r="S6" s="243"/>
      <c r="T6" s="11"/>
      <c r="U6" s="11"/>
      <c r="V6" s="11"/>
      <c r="W6" s="11"/>
      <c r="X6" s="11"/>
      <c r="Y6" s="11"/>
      <c r="Z6" s="11"/>
      <c r="AA6" s="11"/>
      <c r="AB6" s="11"/>
    </row>
    <row r="7" spans="1:28" s="10" customFormat="1" ht="17.399999999999999" x14ac:dyDescent="0.25">
      <c r="A7" s="243"/>
      <c r="B7" s="243"/>
      <c r="C7" s="243"/>
      <c r="D7" s="243"/>
      <c r="E7" s="243"/>
      <c r="F7" s="243"/>
      <c r="G7" s="243"/>
      <c r="H7" s="243"/>
      <c r="I7" s="243"/>
      <c r="J7" s="243"/>
      <c r="K7" s="243"/>
      <c r="L7" s="243"/>
      <c r="M7" s="243"/>
      <c r="N7" s="243"/>
      <c r="O7" s="243"/>
      <c r="P7" s="243"/>
      <c r="Q7" s="243"/>
      <c r="R7" s="243"/>
      <c r="S7" s="243"/>
      <c r="T7" s="11"/>
      <c r="U7" s="11"/>
      <c r="V7" s="11"/>
      <c r="W7" s="11"/>
      <c r="X7" s="11"/>
      <c r="Y7" s="11"/>
      <c r="Z7" s="11"/>
      <c r="AA7" s="11"/>
      <c r="AB7" s="11"/>
    </row>
    <row r="8" spans="1:28" s="10" customFormat="1" ht="17.399999999999999" x14ac:dyDescent="0.25">
      <c r="A8" s="244" t="s">
        <v>479</v>
      </c>
      <c r="B8" s="244"/>
      <c r="C8" s="244"/>
      <c r="D8" s="244"/>
      <c r="E8" s="244"/>
      <c r="F8" s="244"/>
      <c r="G8" s="244"/>
      <c r="H8" s="244"/>
      <c r="I8" s="244"/>
      <c r="J8" s="244"/>
      <c r="K8" s="244"/>
      <c r="L8" s="244"/>
      <c r="M8" s="244"/>
      <c r="N8" s="244"/>
      <c r="O8" s="244"/>
      <c r="P8" s="244"/>
      <c r="Q8" s="244"/>
      <c r="R8" s="244"/>
      <c r="S8" s="244"/>
      <c r="T8" s="11"/>
      <c r="U8" s="11"/>
      <c r="V8" s="11"/>
      <c r="W8" s="11"/>
      <c r="X8" s="11"/>
      <c r="Y8" s="11"/>
      <c r="Z8" s="11"/>
      <c r="AA8" s="11"/>
      <c r="AB8" s="11"/>
    </row>
    <row r="9" spans="1:28" s="10" customFormat="1" ht="17.399999999999999" x14ac:dyDescent="0.25">
      <c r="A9" s="240" t="s">
        <v>7</v>
      </c>
      <c r="B9" s="240"/>
      <c r="C9" s="240"/>
      <c r="D9" s="240"/>
      <c r="E9" s="240"/>
      <c r="F9" s="240"/>
      <c r="G9" s="240"/>
      <c r="H9" s="240"/>
      <c r="I9" s="240"/>
      <c r="J9" s="240"/>
      <c r="K9" s="240"/>
      <c r="L9" s="240"/>
      <c r="M9" s="240"/>
      <c r="N9" s="240"/>
      <c r="O9" s="240"/>
      <c r="P9" s="240"/>
      <c r="Q9" s="240"/>
      <c r="R9" s="240"/>
      <c r="S9" s="240"/>
      <c r="T9" s="11"/>
      <c r="U9" s="11"/>
      <c r="V9" s="11"/>
      <c r="W9" s="11"/>
      <c r="X9" s="11"/>
      <c r="Y9" s="11"/>
      <c r="Z9" s="11"/>
      <c r="AA9" s="11"/>
      <c r="AB9" s="11"/>
    </row>
    <row r="10" spans="1:28" s="10" customFormat="1" ht="17.399999999999999" x14ac:dyDescent="0.25">
      <c r="A10" s="243"/>
      <c r="B10" s="243"/>
      <c r="C10" s="243"/>
      <c r="D10" s="243"/>
      <c r="E10" s="243"/>
      <c r="F10" s="243"/>
      <c r="G10" s="243"/>
      <c r="H10" s="243"/>
      <c r="I10" s="243"/>
      <c r="J10" s="243"/>
      <c r="K10" s="243"/>
      <c r="L10" s="243"/>
      <c r="M10" s="243"/>
      <c r="N10" s="243"/>
      <c r="O10" s="243"/>
      <c r="P10" s="243"/>
      <c r="Q10" s="243"/>
      <c r="R10" s="243"/>
      <c r="S10" s="243"/>
      <c r="T10" s="11"/>
      <c r="U10" s="11"/>
      <c r="V10" s="11"/>
      <c r="W10" s="11"/>
      <c r="X10" s="11"/>
      <c r="Y10" s="11"/>
      <c r="Z10" s="11"/>
      <c r="AA10" s="11"/>
      <c r="AB10" s="11"/>
    </row>
    <row r="11" spans="1:28" s="10" customFormat="1" ht="17.399999999999999" x14ac:dyDescent="0.25">
      <c r="A11" s="244" t="str">
        <f>'1. паспорт местоположение'!A12:C12</f>
        <v>L_1.1.4.2021</v>
      </c>
      <c r="B11" s="244"/>
      <c r="C11" s="244"/>
      <c r="D11" s="244"/>
      <c r="E11" s="244"/>
      <c r="F11" s="244"/>
      <c r="G11" s="244"/>
      <c r="H11" s="244"/>
      <c r="I11" s="244"/>
      <c r="J11" s="244"/>
      <c r="K11" s="244"/>
      <c r="L11" s="244"/>
      <c r="M11" s="244"/>
      <c r="N11" s="244"/>
      <c r="O11" s="244"/>
      <c r="P11" s="244"/>
      <c r="Q11" s="244"/>
      <c r="R11" s="244"/>
      <c r="S11" s="244"/>
      <c r="T11" s="11"/>
      <c r="U11" s="11"/>
      <c r="V11" s="11"/>
      <c r="W11" s="11"/>
      <c r="X11" s="11"/>
      <c r="Y11" s="11"/>
      <c r="Z11" s="11"/>
      <c r="AA11" s="11"/>
      <c r="AB11" s="11"/>
    </row>
    <row r="12" spans="1:28" s="10" customFormat="1" ht="17.399999999999999" x14ac:dyDescent="0.25">
      <c r="A12" s="240" t="s">
        <v>6</v>
      </c>
      <c r="B12" s="240"/>
      <c r="C12" s="240"/>
      <c r="D12" s="240"/>
      <c r="E12" s="240"/>
      <c r="F12" s="240"/>
      <c r="G12" s="240"/>
      <c r="H12" s="240"/>
      <c r="I12" s="240"/>
      <c r="J12" s="240"/>
      <c r="K12" s="240"/>
      <c r="L12" s="240"/>
      <c r="M12" s="240"/>
      <c r="N12" s="240"/>
      <c r="O12" s="240"/>
      <c r="P12" s="240"/>
      <c r="Q12" s="240"/>
      <c r="R12" s="240"/>
      <c r="S12" s="240"/>
      <c r="T12" s="11"/>
      <c r="U12" s="11"/>
      <c r="V12" s="11"/>
      <c r="W12" s="11"/>
      <c r="X12" s="11"/>
      <c r="Y12" s="11"/>
      <c r="Z12" s="11"/>
      <c r="AA12" s="11"/>
      <c r="AB12" s="11"/>
    </row>
    <row r="13" spans="1:28" s="7" customFormat="1" ht="15.75" customHeight="1" x14ac:dyDescent="0.25">
      <c r="A13" s="250"/>
      <c r="B13" s="250"/>
      <c r="C13" s="250"/>
      <c r="D13" s="250"/>
      <c r="E13" s="250"/>
      <c r="F13" s="250"/>
      <c r="G13" s="250"/>
      <c r="H13" s="250"/>
      <c r="I13" s="250"/>
      <c r="J13" s="250"/>
      <c r="K13" s="250"/>
      <c r="L13" s="250"/>
      <c r="M13" s="250"/>
      <c r="N13" s="250"/>
      <c r="O13" s="250"/>
      <c r="P13" s="250"/>
      <c r="Q13" s="250"/>
      <c r="R13" s="250"/>
      <c r="S13" s="250"/>
      <c r="T13" s="8"/>
      <c r="U13" s="8"/>
      <c r="V13" s="8"/>
      <c r="W13" s="8"/>
      <c r="X13" s="8"/>
      <c r="Y13" s="8"/>
      <c r="Z13" s="8"/>
      <c r="AA13" s="8"/>
      <c r="AB13" s="8"/>
    </row>
    <row r="14" spans="1:28" s="2" customFormat="1" ht="15.6" x14ac:dyDescent="0.25">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6"/>
      <c r="U14" s="6"/>
      <c r="V14" s="6"/>
      <c r="W14" s="6"/>
      <c r="X14" s="6"/>
      <c r="Y14" s="6"/>
      <c r="Z14" s="6"/>
      <c r="AA14" s="6"/>
      <c r="AB14" s="6"/>
    </row>
    <row r="15" spans="1:28" s="2" customFormat="1" ht="15" customHeight="1" x14ac:dyDescent="0.25">
      <c r="A15" s="240" t="s">
        <v>5</v>
      </c>
      <c r="B15" s="240"/>
      <c r="C15" s="240"/>
      <c r="D15" s="240"/>
      <c r="E15" s="240"/>
      <c r="F15" s="240"/>
      <c r="G15" s="240"/>
      <c r="H15" s="240"/>
      <c r="I15" s="240"/>
      <c r="J15" s="240"/>
      <c r="K15" s="240"/>
      <c r="L15" s="240"/>
      <c r="M15" s="240"/>
      <c r="N15" s="240"/>
      <c r="O15" s="240"/>
      <c r="P15" s="240"/>
      <c r="Q15" s="240"/>
      <c r="R15" s="240"/>
      <c r="S15" s="240"/>
      <c r="T15" s="4"/>
      <c r="U15" s="4"/>
      <c r="V15" s="4"/>
      <c r="W15" s="4"/>
      <c r="X15" s="4"/>
      <c r="Y15" s="4"/>
      <c r="Z15" s="4"/>
      <c r="AA15" s="4"/>
      <c r="AB15" s="4"/>
    </row>
    <row r="16" spans="1:28" s="2" customFormat="1" ht="15" customHeight="1" x14ac:dyDescent="0.25">
      <c r="A16" s="251"/>
      <c r="B16" s="251"/>
      <c r="C16" s="251"/>
      <c r="D16" s="251"/>
      <c r="E16" s="251"/>
      <c r="F16" s="251"/>
      <c r="G16" s="251"/>
      <c r="H16" s="251"/>
      <c r="I16" s="251"/>
      <c r="J16" s="251"/>
      <c r="K16" s="251"/>
      <c r="L16" s="251"/>
      <c r="M16" s="251"/>
      <c r="N16" s="251"/>
      <c r="O16" s="251"/>
      <c r="P16" s="251"/>
      <c r="Q16" s="251"/>
      <c r="R16" s="251"/>
      <c r="S16" s="251"/>
      <c r="T16" s="3"/>
      <c r="U16" s="3"/>
      <c r="V16" s="3"/>
      <c r="W16" s="3"/>
      <c r="X16" s="3"/>
      <c r="Y16" s="3"/>
    </row>
    <row r="17" spans="1:28" s="2" customFormat="1" ht="45.75" customHeight="1" x14ac:dyDescent="0.25">
      <c r="A17" s="241" t="s">
        <v>437</v>
      </c>
      <c r="B17" s="241"/>
      <c r="C17" s="241"/>
      <c r="D17" s="241"/>
      <c r="E17" s="241"/>
      <c r="F17" s="241"/>
      <c r="G17" s="241"/>
      <c r="H17" s="241"/>
      <c r="I17" s="241"/>
      <c r="J17" s="241"/>
      <c r="K17" s="241"/>
      <c r="L17" s="241"/>
      <c r="M17" s="241"/>
      <c r="N17" s="241"/>
      <c r="O17" s="241"/>
      <c r="P17" s="241"/>
      <c r="Q17" s="241"/>
      <c r="R17" s="241"/>
      <c r="S17" s="241"/>
      <c r="T17" s="5"/>
      <c r="U17" s="5"/>
      <c r="V17" s="5"/>
      <c r="W17" s="5"/>
      <c r="X17" s="5"/>
      <c r="Y17" s="5"/>
      <c r="Z17" s="5"/>
      <c r="AA17" s="5"/>
      <c r="AB17" s="5"/>
    </row>
    <row r="18" spans="1:28" s="2" customFormat="1" ht="15" customHeight="1" x14ac:dyDescent="0.25">
      <c r="A18" s="252"/>
      <c r="B18" s="252"/>
      <c r="C18" s="252"/>
      <c r="D18" s="252"/>
      <c r="E18" s="252"/>
      <c r="F18" s="252"/>
      <c r="G18" s="252"/>
      <c r="H18" s="252"/>
      <c r="I18" s="252"/>
      <c r="J18" s="252"/>
      <c r="K18" s="252"/>
      <c r="L18" s="252"/>
      <c r="M18" s="252"/>
      <c r="N18" s="252"/>
      <c r="O18" s="252"/>
      <c r="P18" s="252"/>
      <c r="Q18" s="252"/>
      <c r="R18" s="252"/>
      <c r="S18" s="252"/>
      <c r="T18" s="3"/>
      <c r="U18" s="3"/>
      <c r="V18" s="3"/>
      <c r="W18" s="3"/>
      <c r="X18" s="3"/>
      <c r="Y18" s="3"/>
    </row>
    <row r="19" spans="1:28" s="2" customFormat="1" ht="54" customHeight="1" x14ac:dyDescent="0.25">
      <c r="A19" s="246" t="s">
        <v>4</v>
      </c>
      <c r="B19" s="246" t="s">
        <v>96</v>
      </c>
      <c r="C19" s="247" t="s">
        <v>332</v>
      </c>
      <c r="D19" s="246" t="s">
        <v>331</v>
      </c>
      <c r="E19" s="246" t="s">
        <v>95</v>
      </c>
      <c r="F19" s="246" t="s">
        <v>94</v>
      </c>
      <c r="G19" s="246" t="s">
        <v>327</v>
      </c>
      <c r="H19" s="246" t="s">
        <v>93</v>
      </c>
      <c r="I19" s="246" t="s">
        <v>92</v>
      </c>
      <c r="J19" s="246" t="s">
        <v>91</v>
      </c>
      <c r="K19" s="246" t="s">
        <v>90</v>
      </c>
      <c r="L19" s="246" t="s">
        <v>89</v>
      </c>
      <c r="M19" s="246" t="s">
        <v>88</v>
      </c>
      <c r="N19" s="246" t="s">
        <v>87</v>
      </c>
      <c r="O19" s="246" t="s">
        <v>86</v>
      </c>
      <c r="P19" s="246" t="s">
        <v>85</v>
      </c>
      <c r="Q19" s="246" t="s">
        <v>330</v>
      </c>
      <c r="R19" s="246"/>
      <c r="S19" s="249" t="s">
        <v>431</v>
      </c>
      <c r="T19" s="3"/>
      <c r="U19" s="3"/>
      <c r="V19" s="3"/>
      <c r="W19" s="3"/>
      <c r="X19" s="3"/>
      <c r="Y19" s="3"/>
    </row>
    <row r="20" spans="1:28" s="2" customFormat="1" ht="180.75" customHeight="1" x14ac:dyDescent="0.25">
      <c r="A20" s="246"/>
      <c r="B20" s="246"/>
      <c r="C20" s="248"/>
      <c r="D20" s="246"/>
      <c r="E20" s="246"/>
      <c r="F20" s="246"/>
      <c r="G20" s="246"/>
      <c r="H20" s="246"/>
      <c r="I20" s="246"/>
      <c r="J20" s="246"/>
      <c r="K20" s="246"/>
      <c r="L20" s="246"/>
      <c r="M20" s="246"/>
      <c r="N20" s="246"/>
      <c r="O20" s="246"/>
      <c r="P20" s="246"/>
      <c r="Q20" s="41" t="s">
        <v>328</v>
      </c>
      <c r="R20" s="42" t="s">
        <v>329</v>
      </c>
      <c r="S20" s="249"/>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42.75" customHeight="1" x14ac:dyDescent="0.25">
      <c r="A22" s="41">
        <v>1</v>
      </c>
      <c r="B22" s="37" t="s">
        <v>481</v>
      </c>
      <c r="C22" s="37" t="s">
        <v>481</v>
      </c>
      <c r="D22" s="37" t="s">
        <v>481</v>
      </c>
      <c r="E22" s="37" t="s">
        <v>481</v>
      </c>
      <c r="F22" s="37" t="s">
        <v>481</v>
      </c>
      <c r="G22" s="37" t="s">
        <v>481</v>
      </c>
      <c r="H22" s="37" t="s">
        <v>481</v>
      </c>
      <c r="I22" s="37" t="s">
        <v>481</v>
      </c>
      <c r="J22" s="37" t="s">
        <v>481</v>
      </c>
      <c r="K22" s="37" t="s">
        <v>481</v>
      </c>
      <c r="L22" s="37" t="s">
        <v>481</v>
      </c>
      <c r="M22" s="37" t="s">
        <v>481</v>
      </c>
      <c r="N22" s="37" t="s">
        <v>481</v>
      </c>
      <c r="O22" s="37" t="s">
        <v>481</v>
      </c>
      <c r="P22" s="37" t="s">
        <v>481</v>
      </c>
      <c r="Q22" s="37" t="s">
        <v>481</v>
      </c>
      <c r="R22" s="37" t="s">
        <v>481</v>
      </c>
      <c r="S22" s="37" t="s">
        <v>481</v>
      </c>
      <c r="T22" s="28"/>
      <c r="U22" s="28"/>
      <c r="V22" s="28"/>
      <c r="W22" s="28"/>
      <c r="X22" s="28"/>
      <c r="Y22" s="28"/>
      <c r="Z22" s="27"/>
      <c r="AA22" s="27"/>
      <c r="AB22" s="27"/>
    </row>
    <row r="23" spans="1:28" ht="20.25" customHeight="1" x14ac:dyDescent="0.3">
      <c r="A23" s="145"/>
      <c r="B23" s="37" t="s">
        <v>326</v>
      </c>
      <c r="C23" s="37" t="s">
        <v>481</v>
      </c>
      <c r="D23" s="37" t="s">
        <v>481</v>
      </c>
      <c r="E23" s="37" t="s">
        <v>481</v>
      </c>
      <c r="F23" s="37" t="s">
        <v>481</v>
      </c>
      <c r="G23" s="37" t="s">
        <v>481</v>
      </c>
      <c r="H23" s="37" t="str">
        <f>H22</f>
        <v>н.д.</v>
      </c>
      <c r="I23" s="37" t="str">
        <f t="shared" ref="I23:P23" si="0">I22</f>
        <v>н.д.</v>
      </c>
      <c r="J23" s="37" t="str">
        <f t="shared" si="0"/>
        <v>н.д.</v>
      </c>
      <c r="K23" s="37" t="str">
        <f t="shared" si="0"/>
        <v>н.д.</v>
      </c>
      <c r="L23" s="37" t="str">
        <f t="shared" si="0"/>
        <v>н.д.</v>
      </c>
      <c r="M23" s="37" t="str">
        <f t="shared" si="0"/>
        <v>н.д.</v>
      </c>
      <c r="N23" s="37" t="str">
        <f t="shared" si="0"/>
        <v>н.д.</v>
      </c>
      <c r="O23" s="37" t="str">
        <f t="shared" si="0"/>
        <v>н.д.</v>
      </c>
      <c r="P23" s="37" t="str">
        <f t="shared" si="0"/>
        <v>н.д.</v>
      </c>
      <c r="Q23" s="37" t="str">
        <f t="shared" ref="Q23" si="1">Q22</f>
        <v>н.д.</v>
      </c>
      <c r="R23" s="37" t="str">
        <f t="shared" ref="R23" si="2">R22</f>
        <v>н.д.</v>
      </c>
      <c r="S23" s="37" t="str">
        <f t="shared" ref="S23" si="3">S22</f>
        <v>н.д.</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T25" sqref="T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39" t="str">
        <f>'1. паспорт местоположение'!A5:C5</f>
        <v>Год раскрытия информации: 2021 год</v>
      </c>
      <c r="B6" s="239"/>
      <c r="C6" s="239"/>
      <c r="D6" s="239"/>
      <c r="E6" s="239"/>
      <c r="F6" s="239"/>
      <c r="G6" s="239"/>
      <c r="H6" s="239"/>
      <c r="I6" s="239"/>
      <c r="J6" s="239"/>
      <c r="K6" s="239"/>
      <c r="L6" s="239"/>
      <c r="M6" s="239"/>
      <c r="N6" s="239"/>
      <c r="O6" s="239"/>
      <c r="P6" s="239"/>
      <c r="Q6" s="239"/>
      <c r="R6" s="239"/>
      <c r="S6" s="239"/>
      <c r="T6" s="239"/>
    </row>
    <row r="7" spans="1:20" s="10" customFormat="1" x14ac:dyDescent="0.25">
      <c r="A7" s="15"/>
      <c r="H7" s="14"/>
    </row>
    <row r="8" spans="1:20" s="10" customFormat="1" ht="17.399999999999999" x14ac:dyDescent="0.25">
      <c r="A8" s="243" t="s">
        <v>8</v>
      </c>
      <c r="B8" s="243"/>
      <c r="C8" s="243"/>
      <c r="D8" s="243"/>
      <c r="E8" s="243"/>
      <c r="F8" s="243"/>
      <c r="G8" s="243"/>
      <c r="H8" s="243"/>
      <c r="I8" s="243"/>
      <c r="J8" s="243"/>
      <c r="K8" s="243"/>
      <c r="L8" s="243"/>
      <c r="M8" s="243"/>
      <c r="N8" s="243"/>
      <c r="O8" s="243"/>
      <c r="P8" s="243"/>
      <c r="Q8" s="243"/>
      <c r="R8" s="243"/>
      <c r="S8" s="243"/>
      <c r="T8" s="243"/>
    </row>
    <row r="9" spans="1:20" s="10" customFormat="1" ht="17.399999999999999" x14ac:dyDescent="0.25">
      <c r="A9" s="243"/>
      <c r="B9" s="243"/>
      <c r="C9" s="243"/>
      <c r="D9" s="243"/>
      <c r="E9" s="243"/>
      <c r="F9" s="243"/>
      <c r="G9" s="243"/>
      <c r="H9" s="243"/>
      <c r="I9" s="243"/>
      <c r="J9" s="243"/>
      <c r="K9" s="243"/>
      <c r="L9" s="243"/>
      <c r="M9" s="243"/>
      <c r="N9" s="243"/>
      <c r="O9" s="243"/>
      <c r="P9" s="243"/>
      <c r="Q9" s="243"/>
      <c r="R9" s="243"/>
      <c r="S9" s="243"/>
      <c r="T9" s="243"/>
    </row>
    <row r="10" spans="1:20" s="10" customFormat="1" ht="18.75" customHeight="1" x14ac:dyDescent="0.25">
      <c r="A10" s="244" t="s">
        <v>479</v>
      </c>
      <c r="B10" s="244"/>
      <c r="C10" s="244"/>
      <c r="D10" s="244"/>
      <c r="E10" s="244"/>
      <c r="F10" s="244"/>
      <c r="G10" s="244"/>
      <c r="H10" s="244"/>
      <c r="I10" s="244"/>
      <c r="J10" s="244"/>
      <c r="K10" s="244"/>
      <c r="L10" s="244"/>
      <c r="M10" s="244"/>
      <c r="N10" s="244"/>
      <c r="O10" s="244"/>
      <c r="P10" s="244"/>
      <c r="Q10" s="244"/>
      <c r="R10" s="244"/>
      <c r="S10" s="244"/>
      <c r="T10" s="244"/>
    </row>
    <row r="11" spans="1:20" s="10" customFormat="1" ht="18.75" customHeight="1" x14ac:dyDescent="0.25">
      <c r="A11" s="240" t="s">
        <v>7</v>
      </c>
      <c r="B11" s="240"/>
      <c r="C11" s="240"/>
      <c r="D11" s="240"/>
      <c r="E11" s="240"/>
      <c r="F11" s="240"/>
      <c r="G11" s="240"/>
      <c r="H11" s="240"/>
      <c r="I11" s="240"/>
      <c r="J11" s="240"/>
      <c r="K11" s="240"/>
      <c r="L11" s="240"/>
      <c r="M11" s="240"/>
      <c r="N11" s="240"/>
      <c r="O11" s="240"/>
      <c r="P11" s="240"/>
      <c r="Q11" s="240"/>
      <c r="R11" s="240"/>
      <c r="S11" s="240"/>
      <c r="T11" s="240"/>
    </row>
    <row r="12" spans="1:20" s="10" customFormat="1" ht="17.399999999999999" x14ac:dyDescent="0.25">
      <c r="A12" s="243"/>
      <c r="B12" s="243"/>
      <c r="C12" s="243"/>
      <c r="D12" s="243"/>
      <c r="E12" s="243"/>
      <c r="F12" s="243"/>
      <c r="G12" s="243"/>
      <c r="H12" s="243"/>
      <c r="I12" s="243"/>
      <c r="J12" s="243"/>
      <c r="K12" s="243"/>
      <c r="L12" s="243"/>
      <c r="M12" s="243"/>
      <c r="N12" s="243"/>
      <c r="O12" s="243"/>
      <c r="P12" s="243"/>
      <c r="Q12" s="243"/>
      <c r="R12" s="243"/>
      <c r="S12" s="243"/>
      <c r="T12" s="243"/>
    </row>
    <row r="13" spans="1:20" s="10" customFormat="1" ht="18.75" customHeight="1" x14ac:dyDescent="0.25">
      <c r="A13" s="244" t="str">
        <f>'1. паспорт местоположение'!A12:C12</f>
        <v>L_1.1.4.2021</v>
      </c>
      <c r="B13" s="244"/>
      <c r="C13" s="244"/>
      <c r="D13" s="244"/>
      <c r="E13" s="244"/>
      <c r="F13" s="244"/>
      <c r="G13" s="244"/>
      <c r="H13" s="244"/>
      <c r="I13" s="244"/>
      <c r="J13" s="244"/>
      <c r="K13" s="244"/>
      <c r="L13" s="244"/>
      <c r="M13" s="244"/>
      <c r="N13" s="244"/>
      <c r="O13" s="244"/>
      <c r="P13" s="244"/>
      <c r="Q13" s="244"/>
      <c r="R13" s="244"/>
      <c r="S13" s="244"/>
      <c r="T13" s="244"/>
    </row>
    <row r="14" spans="1:20" s="10" customFormat="1" ht="18.75" customHeight="1" x14ac:dyDescent="0.25">
      <c r="A14" s="240" t="s">
        <v>6</v>
      </c>
      <c r="B14" s="240"/>
      <c r="C14" s="240"/>
      <c r="D14" s="240"/>
      <c r="E14" s="240"/>
      <c r="F14" s="240"/>
      <c r="G14" s="240"/>
      <c r="H14" s="240"/>
      <c r="I14" s="240"/>
      <c r="J14" s="240"/>
      <c r="K14" s="240"/>
      <c r="L14" s="240"/>
      <c r="M14" s="240"/>
      <c r="N14" s="240"/>
      <c r="O14" s="240"/>
      <c r="P14" s="240"/>
      <c r="Q14" s="240"/>
      <c r="R14" s="240"/>
      <c r="S14" s="240"/>
      <c r="T14" s="240"/>
    </row>
    <row r="15" spans="1:20" s="7" customFormat="1" ht="15.75" customHeight="1" x14ac:dyDescent="0.25">
      <c r="A15" s="250"/>
      <c r="B15" s="250"/>
      <c r="C15" s="250"/>
      <c r="D15" s="250"/>
      <c r="E15" s="250"/>
      <c r="F15" s="250"/>
      <c r="G15" s="250"/>
      <c r="H15" s="250"/>
      <c r="I15" s="250"/>
      <c r="J15" s="250"/>
      <c r="K15" s="250"/>
      <c r="L15" s="250"/>
      <c r="M15" s="250"/>
      <c r="N15" s="250"/>
      <c r="O15" s="250"/>
      <c r="P15" s="250"/>
      <c r="Q15" s="250"/>
      <c r="R15" s="250"/>
      <c r="S15" s="250"/>
      <c r="T15" s="250"/>
    </row>
    <row r="16" spans="1:20" s="2" customFormat="1" x14ac:dyDescent="0.25">
      <c r="A16" s="244" t="str">
        <f>'1. паспорт местоположение'!A15:C15</f>
        <v>Замена силовых трансформаторов 2х0,4 МВАв ТП-515 для перевода сети с 6 на 10кВ</v>
      </c>
      <c r="B16" s="244"/>
      <c r="C16" s="244"/>
      <c r="D16" s="244"/>
      <c r="E16" s="244"/>
      <c r="F16" s="244"/>
      <c r="G16" s="244"/>
      <c r="H16" s="244"/>
      <c r="I16" s="244"/>
      <c r="J16" s="244"/>
      <c r="K16" s="244"/>
      <c r="L16" s="244"/>
      <c r="M16" s="244"/>
      <c r="N16" s="244"/>
      <c r="O16" s="244"/>
      <c r="P16" s="244"/>
      <c r="Q16" s="244"/>
      <c r="R16" s="244"/>
      <c r="S16" s="244"/>
      <c r="T16" s="244"/>
    </row>
    <row r="17" spans="1:113" s="2" customFormat="1" ht="15" customHeight="1" x14ac:dyDescent="0.25">
      <c r="A17" s="240" t="s">
        <v>5</v>
      </c>
      <c r="B17" s="240"/>
      <c r="C17" s="240"/>
      <c r="D17" s="240"/>
      <c r="E17" s="240"/>
      <c r="F17" s="240"/>
      <c r="G17" s="240"/>
      <c r="H17" s="240"/>
      <c r="I17" s="240"/>
      <c r="J17" s="240"/>
      <c r="K17" s="240"/>
      <c r="L17" s="240"/>
      <c r="M17" s="240"/>
      <c r="N17" s="240"/>
      <c r="O17" s="240"/>
      <c r="P17" s="240"/>
      <c r="Q17" s="240"/>
      <c r="R17" s="240"/>
      <c r="S17" s="240"/>
      <c r="T17" s="240"/>
    </row>
    <row r="18" spans="1:113" s="2" customFormat="1" ht="15" customHeight="1" x14ac:dyDescent="0.25">
      <c r="A18" s="251"/>
      <c r="B18" s="251"/>
      <c r="C18" s="251"/>
      <c r="D18" s="251"/>
      <c r="E18" s="251"/>
      <c r="F18" s="251"/>
      <c r="G18" s="251"/>
      <c r="H18" s="251"/>
      <c r="I18" s="251"/>
      <c r="J18" s="251"/>
      <c r="K18" s="251"/>
      <c r="L18" s="251"/>
      <c r="M18" s="251"/>
      <c r="N18" s="251"/>
      <c r="O18" s="251"/>
      <c r="P18" s="251"/>
      <c r="Q18" s="251"/>
      <c r="R18" s="251"/>
      <c r="S18" s="251"/>
      <c r="T18" s="251"/>
    </row>
    <row r="19" spans="1:113" s="2" customFormat="1" ht="15" customHeight="1" x14ac:dyDescent="0.25">
      <c r="A19" s="242" t="s">
        <v>442</v>
      </c>
      <c r="B19" s="242"/>
      <c r="C19" s="242"/>
      <c r="D19" s="242"/>
      <c r="E19" s="242"/>
      <c r="F19" s="242"/>
      <c r="G19" s="242"/>
      <c r="H19" s="242"/>
      <c r="I19" s="242"/>
      <c r="J19" s="242"/>
      <c r="K19" s="242"/>
      <c r="L19" s="242"/>
      <c r="M19" s="242"/>
      <c r="N19" s="242"/>
      <c r="O19" s="242"/>
      <c r="P19" s="242"/>
      <c r="Q19" s="242"/>
      <c r="R19" s="242"/>
      <c r="S19" s="242"/>
      <c r="T19" s="242"/>
    </row>
    <row r="20" spans="1:113" s="56" customFormat="1" ht="21" customHeight="1" x14ac:dyDescent="0.3">
      <c r="A20" s="267"/>
      <c r="B20" s="267"/>
      <c r="C20" s="267"/>
      <c r="D20" s="267"/>
      <c r="E20" s="267"/>
      <c r="F20" s="267"/>
      <c r="G20" s="267"/>
      <c r="H20" s="267"/>
      <c r="I20" s="267"/>
      <c r="J20" s="267"/>
      <c r="K20" s="267"/>
      <c r="L20" s="267"/>
      <c r="M20" s="267"/>
      <c r="N20" s="267"/>
      <c r="O20" s="267"/>
      <c r="P20" s="267"/>
      <c r="Q20" s="267"/>
      <c r="R20" s="267"/>
      <c r="S20" s="267"/>
      <c r="T20" s="267"/>
    </row>
    <row r="21" spans="1:113" ht="46.5" customHeight="1" x14ac:dyDescent="0.3">
      <c r="A21" s="261" t="s">
        <v>4</v>
      </c>
      <c r="B21" s="254" t="s">
        <v>222</v>
      </c>
      <c r="C21" s="255"/>
      <c r="D21" s="258" t="s">
        <v>118</v>
      </c>
      <c r="E21" s="254" t="s">
        <v>471</v>
      </c>
      <c r="F21" s="255"/>
      <c r="G21" s="254" t="s">
        <v>241</v>
      </c>
      <c r="H21" s="255"/>
      <c r="I21" s="254" t="s">
        <v>117</v>
      </c>
      <c r="J21" s="255"/>
      <c r="K21" s="258" t="s">
        <v>116</v>
      </c>
      <c r="L21" s="254" t="s">
        <v>115</v>
      </c>
      <c r="M21" s="255"/>
      <c r="N21" s="254" t="s">
        <v>467</v>
      </c>
      <c r="O21" s="255"/>
      <c r="P21" s="258" t="s">
        <v>114</v>
      </c>
      <c r="Q21" s="264" t="s">
        <v>113</v>
      </c>
      <c r="R21" s="265"/>
      <c r="S21" s="264" t="s">
        <v>112</v>
      </c>
      <c r="T21" s="266"/>
    </row>
    <row r="22" spans="1:113" ht="204.75" customHeight="1" x14ac:dyDescent="0.3">
      <c r="A22" s="262"/>
      <c r="B22" s="256"/>
      <c r="C22" s="257"/>
      <c r="D22" s="260"/>
      <c r="E22" s="256"/>
      <c r="F22" s="257"/>
      <c r="G22" s="256"/>
      <c r="H22" s="257"/>
      <c r="I22" s="256"/>
      <c r="J22" s="257"/>
      <c r="K22" s="259"/>
      <c r="L22" s="256"/>
      <c r="M22" s="257"/>
      <c r="N22" s="256"/>
      <c r="O22" s="257"/>
      <c r="P22" s="259"/>
      <c r="Q22" s="107" t="s">
        <v>111</v>
      </c>
      <c r="R22" s="107" t="s">
        <v>441</v>
      </c>
      <c r="S22" s="107" t="s">
        <v>110</v>
      </c>
      <c r="T22" s="107" t="s">
        <v>109</v>
      </c>
    </row>
    <row r="23" spans="1:113" ht="51.75" customHeight="1" x14ac:dyDescent="0.3">
      <c r="A23" s="263"/>
      <c r="B23" s="183" t="s">
        <v>107</v>
      </c>
      <c r="C23" s="183" t="s">
        <v>108</v>
      </c>
      <c r="D23" s="259"/>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144.75" customHeight="1" x14ac:dyDescent="0.3">
      <c r="A25" s="60">
        <v>1</v>
      </c>
      <c r="B25" s="37" t="s">
        <v>517</v>
      </c>
      <c r="C25" s="37" t="s">
        <v>517</v>
      </c>
      <c r="D25" s="58" t="s">
        <v>518</v>
      </c>
      <c r="E25" s="58" t="s">
        <v>519</v>
      </c>
      <c r="F25" s="58" t="s">
        <v>520</v>
      </c>
      <c r="G25" s="58" t="s">
        <v>521</v>
      </c>
      <c r="H25" s="58" t="s">
        <v>522</v>
      </c>
      <c r="I25" s="58">
        <v>1969</v>
      </c>
      <c r="J25" s="57" t="s">
        <v>523</v>
      </c>
      <c r="K25" s="57" t="s">
        <v>524</v>
      </c>
      <c r="L25" s="57" t="s">
        <v>57</v>
      </c>
      <c r="M25" s="59">
        <v>10</v>
      </c>
      <c r="N25" s="59" t="s">
        <v>525</v>
      </c>
      <c r="O25" s="59" t="s">
        <v>525</v>
      </c>
      <c r="P25" s="57" t="s">
        <v>526</v>
      </c>
      <c r="Q25" s="194" t="s">
        <v>481</v>
      </c>
      <c r="R25" s="194" t="s">
        <v>481</v>
      </c>
      <c r="S25" s="194" t="s">
        <v>481</v>
      </c>
      <c r="T25" s="194" t="s">
        <v>481</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53" t="s">
        <v>475</v>
      </c>
      <c r="C29" s="253"/>
      <c r="D29" s="253"/>
      <c r="E29" s="253"/>
      <c r="F29" s="253"/>
      <c r="G29" s="253"/>
      <c r="H29" s="253"/>
      <c r="I29" s="253"/>
      <c r="J29" s="253"/>
      <c r="K29" s="253"/>
      <c r="L29" s="253"/>
      <c r="M29" s="253"/>
      <c r="N29" s="253"/>
      <c r="O29" s="253"/>
      <c r="P29" s="253"/>
      <c r="Q29" s="253"/>
      <c r="R29" s="253"/>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8" t="str">
        <f>'1. паспорт местоположение'!A5:C5</f>
        <v>Год раскрытия информации: 2021 год</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row>
    <row r="6" spans="1:27" ht="15.6" x14ac:dyDescent="0.3">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row>
    <row r="7" spans="1:27" ht="15.6" x14ac:dyDescent="0.3">
      <c r="A7" s="278" t="s">
        <v>8</v>
      </c>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row>
    <row r="8" spans="1:27" ht="15.6" x14ac:dyDescent="0.3">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row>
    <row r="9" spans="1:27" ht="15.75" customHeight="1" x14ac:dyDescent="0.3">
      <c r="A9" s="276" t="s">
        <v>479</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row>
    <row r="10" spans="1:27" ht="15.75" customHeight="1" x14ac:dyDescent="0.3">
      <c r="A10" s="275" t="s">
        <v>7</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row>
    <row r="11" spans="1:27" ht="15.6" x14ac:dyDescent="0.3">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row>
    <row r="12" spans="1:27" ht="15.6" x14ac:dyDescent="0.3">
      <c r="A12" s="276" t="str">
        <f>'1. паспорт местоположение'!A12:C12</f>
        <v>L_1.1.4.2021</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row>
    <row r="13" spans="1:27" ht="15.6" x14ac:dyDescent="0.3">
      <c r="A13" s="275" t="s">
        <v>513</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row>
    <row r="14" spans="1:27" ht="15.6" x14ac:dyDescent="0.3">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row>
    <row r="15" spans="1:27" ht="15.6" x14ac:dyDescent="0.3">
      <c r="A15" s="276" t="str">
        <f>'1. паспорт местоположение'!A15:C15</f>
        <v>Замена силовых трансформаторов 2х0,4 МВАв ТП-515 для перевода сети с 6 на 10кВ</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row>
    <row r="16" spans="1:27" ht="15.6" x14ac:dyDescent="0.3">
      <c r="A16" s="275" t="s">
        <v>514</v>
      </c>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row>
    <row r="17" spans="1:27" ht="15.6" x14ac:dyDescent="0.3">
      <c r="A17" s="23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9" spans="1:27" ht="17.399999999999999" x14ac:dyDescent="0.3">
      <c r="A19" s="242" t="s">
        <v>444</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68" t="s">
        <v>4</v>
      </c>
      <c r="B21" s="270" t="s">
        <v>451</v>
      </c>
      <c r="C21" s="271"/>
      <c r="D21" s="270" t="s">
        <v>453</v>
      </c>
      <c r="E21" s="271"/>
      <c r="F21" s="264" t="s">
        <v>90</v>
      </c>
      <c r="G21" s="266"/>
      <c r="H21" s="266"/>
      <c r="I21" s="265"/>
      <c r="J21" s="268" t="s">
        <v>454</v>
      </c>
      <c r="K21" s="270" t="s">
        <v>455</v>
      </c>
      <c r="L21" s="271"/>
      <c r="M21" s="270" t="s">
        <v>456</v>
      </c>
      <c r="N21" s="271"/>
      <c r="O21" s="270" t="s">
        <v>443</v>
      </c>
      <c r="P21" s="271"/>
      <c r="Q21" s="270" t="s">
        <v>123</v>
      </c>
      <c r="R21" s="271"/>
      <c r="S21" s="268" t="s">
        <v>122</v>
      </c>
      <c r="T21" s="268" t="s">
        <v>457</v>
      </c>
      <c r="U21" s="268" t="s">
        <v>452</v>
      </c>
      <c r="V21" s="270" t="s">
        <v>121</v>
      </c>
      <c r="W21" s="271"/>
      <c r="X21" s="264" t="s">
        <v>113</v>
      </c>
      <c r="Y21" s="266"/>
      <c r="Z21" s="274" t="s">
        <v>112</v>
      </c>
      <c r="AA21" s="274"/>
    </row>
    <row r="22" spans="1:27" ht="218.4" x14ac:dyDescent="0.3">
      <c r="A22" s="277"/>
      <c r="B22" s="272"/>
      <c r="C22" s="273"/>
      <c r="D22" s="272"/>
      <c r="E22" s="273"/>
      <c r="F22" s="264" t="s">
        <v>120</v>
      </c>
      <c r="G22" s="265"/>
      <c r="H22" s="264" t="s">
        <v>119</v>
      </c>
      <c r="I22" s="265"/>
      <c r="J22" s="269"/>
      <c r="K22" s="272"/>
      <c r="L22" s="273"/>
      <c r="M22" s="272"/>
      <c r="N22" s="273"/>
      <c r="O22" s="272"/>
      <c r="P22" s="273"/>
      <c r="Q22" s="272"/>
      <c r="R22" s="273"/>
      <c r="S22" s="269"/>
      <c r="T22" s="269"/>
      <c r="U22" s="269"/>
      <c r="V22" s="272"/>
      <c r="W22" s="273"/>
      <c r="X22" s="107" t="s">
        <v>111</v>
      </c>
      <c r="Y22" s="107" t="s">
        <v>441</v>
      </c>
      <c r="Z22" s="107" t="s">
        <v>110</v>
      </c>
      <c r="AA22" s="107" t="s">
        <v>109</v>
      </c>
    </row>
    <row r="23" spans="1:27" ht="78" x14ac:dyDescent="0.3">
      <c r="A23" s="269"/>
      <c r="B23" s="230" t="s">
        <v>107</v>
      </c>
      <c r="C23" s="230" t="s">
        <v>108</v>
      </c>
      <c r="D23" s="230" t="s">
        <v>107</v>
      </c>
      <c r="E23" s="230" t="s">
        <v>108</v>
      </c>
      <c r="F23" s="230" t="s">
        <v>107</v>
      </c>
      <c r="G23" s="230" t="s">
        <v>108</v>
      </c>
      <c r="H23" s="230" t="s">
        <v>107</v>
      </c>
      <c r="I23" s="230" t="s">
        <v>108</v>
      </c>
      <c r="J23" s="230" t="s">
        <v>107</v>
      </c>
      <c r="K23" s="230" t="s">
        <v>107</v>
      </c>
      <c r="L23" s="230" t="s">
        <v>108</v>
      </c>
      <c r="M23" s="230" t="s">
        <v>107</v>
      </c>
      <c r="N23" s="230" t="s">
        <v>108</v>
      </c>
      <c r="O23" s="230" t="s">
        <v>107</v>
      </c>
      <c r="P23" s="230" t="s">
        <v>108</v>
      </c>
      <c r="Q23" s="230" t="s">
        <v>107</v>
      </c>
      <c r="R23" s="230" t="s">
        <v>108</v>
      </c>
      <c r="S23" s="230" t="s">
        <v>107</v>
      </c>
      <c r="T23" s="230" t="s">
        <v>107</v>
      </c>
      <c r="U23" s="230" t="s">
        <v>107</v>
      </c>
      <c r="V23" s="230" t="s">
        <v>107</v>
      </c>
      <c r="W23" s="230" t="s">
        <v>108</v>
      </c>
      <c r="X23" s="230" t="s">
        <v>107</v>
      </c>
      <c r="Y23" s="230"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28" sqref="C28"/>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39" t="str">
        <f>'1. паспорт местоположение'!A5:C5</f>
        <v>Год раскрытия информации: 2021 год</v>
      </c>
      <c r="B5" s="239"/>
      <c r="C5" s="239"/>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3" t="s">
        <v>8</v>
      </c>
      <c r="B7" s="243"/>
      <c r="C7" s="243"/>
      <c r="D7" s="11"/>
      <c r="E7" s="11"/>
      <c r="F7" s="11"/>
      <c r="G7" s="11"/>
      <c r="H7" s="11"/>
      <c r="I7" s="11"/>
      <c r="J7" s="11"/>
      <c r="K7" s="11"/>
      <c r="L7" s="11"/>
      <c r="M7" s="11"/>
      <c r="N7" s="11"/>
      <c r="O7" s="11"/>
      <c r="P7" s="11"/>
      <c r="Q7" s="11"/>
      <c r="R7" s="11"/>
      <c r="S7" s="11"/>
      <c r="T7" s="11"/>
      <c r="U7" s="11"/>
    </row>
    <row r="8" spans="1:29" s="10" customFormat="1" ht="17.399999999999999" x14ac:dyDescent="0.25">
      <c r="A8" s="243"/>
      <c r="B8" s="243"/>
      <c r="C8" s="243"/>
      <c r="D8" s="12"/>
      <c r="E8" s="12"/>
      <c r="F8" s="12"/>
      <c r="G8" s="12"/>
      <c r="H8" s="11"/>
      <c r="I8" s="11"/>
      <c r="J8" s="11"/>
      <c r="K8" s="11"/>
      <c r="L8" s="11"/>
      <c r="M8" s="11"/>
      <c r="N8" s="11"/>
      <c r="O8" s="11"/>
      <c r="P8" s="11"/>
      <c r="Q8" s="11"/>
      <c r="R8" s="11"/>
      <c r="S8" s="11"/>
      <c r="T8" s="11"/>
      <c r="U8" s="11"/>
    </row>
    <row r="9" spans="1:29" s="10" customFormat="1" ht="17.399999999999999" x14ac:dyDescent="0.25">
      <c r="A9" s="244" t="s">
        <v>479</v>
      </c>
      <c r="B9" s="244"/>
      <c r="C9" s="244"/>
      <c r="D9" s="6"/>
      <c r="E9" s="6"/>
      <c r="F9" s="6"/>
      <c r="G9" s="6"/>
      <c r="H9" s="11"/>
      <c r="I9" s="11"/>
      <c r="J9" s="11"/>
      <c r="K9" s="11"/>
      <c r="L9" s="11"/>
      <c r="M9" s="11"/>
      <c r="N9" s="11"/>
      <c r="O9" s="11"/>
      <c r="P9" s="11"/>
      <c r="Q9" s="11"/>
      <c r="R9" s="11"/>
      <c r="S9" s="11"/>
      <c r="T9" s="11"/>
      <c r="U9" s="11"/>
    </row>
    <row r="10" spans="1:29" s="10" customFormat="1" ht="17.399999999999999" x14ac:dyDescent="0.25">
      <c r="A10" s="240" t="s">
        <v>7</v>
      </c>
      <c r="B10" s="240"/>
      <c r="C10" s="240"/>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3"/>
      <c r="B11" s="243"/>
      <c r="C11" s="243"/>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4" t="str">
        <f>'1. паспорт местоположение'!A12:C12</f>
        <v>L_1.1.4.2021</v>
      </c>
      <c r="B12" s="244"/>
      <c r="C12" s="244"/>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0" t="s">
        <v>6</v>
      </c>
      <c r="B13" s="240"/>
      <c r="C13" s="240"/>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0"/>
      <c r="B14" s="250"/>
      <c r="C14" s="250"/>
      <c r="D14" s="8"/>
      <c r="E14" s="8"/>
      <c r="F14" s="8"/>
      <c r="G14" s="8"/>
      <c r="H14" s="8"/>
      <c r="I14" s="8"/>
      <c r="J14" s="8"/>
      <c r="K14" s="8"/>
      <c r="L14" s="8"/>
      <c r="M14" s="8"/>
      <c r="N14" s="8"/>
      <c r="O14" s="8"/>
      <c r="P14" s="8"/>
      <c r="Q14" s="8"/>
      <c r="R14" s="8"/>
      <c r="S14" s="8"/>
      <c r="T14" s="8"/>
      <c r="U14" s="8"/>
    </row>
    <row r="15" spans="1:29" s="2" customFormat="1" ht="15.6" x14ac:dyDescent="0.25">
      <c r="A15" s="244" t="str">
        <f>'1. паспорт местоположение'!A15:C15</f>
        <v>Замена силовых трансформаторов 2х0,4 МВАв ТП-515 для перевода сети с 6 на 10кВ</v>
      </c>
      <c r="B15" s="244"/>
      <c r="C15" s="244"/>
      <c r="D15" s="6"/>
      <c r="E15" s="6"/>
      <c r="F15" s="6"/>
      <c r="G15" s="6"/>
      <c r="H15" s="6"/>
      <c r="I15" s="6"/>
      <c r="J15" s="6"/>
      <c r="K15" s="6"/>
      <c r="L15" s="6"/>
      <c r="M15" s="6"/>
      <c r="N15" s="6"/>
      <c r="O15" s="6"/>
      <c r="P15" s="6"/>
      <c r="Q15" s="6"/>
      <c r="R15" s="6"/>
      <c r="S15" s="6"/>
      <c r="T15" s="6"/>
      <c r="U15" s="6"/>
    </row>
    <row r="16" spans="1:29" s="2" customFormat="1" ht="15" customHeight="1" x14ac:dyDescent="0.25">
      <c r="A16" s="240" t="s">
        <v>5</v>
      </c>
      <c r="B16" s="240"/>
      <c r="C16" s="240"/>
      <c r="D16" s="4"/>
      <c r="E16" s="4"/>
      <c r="F16" s="4"/>
      <c r="G16" s="4"/>
      <c r="H16" s="4"/>
      <c r="I16" s="4"/>
      <c r="J16" s="4"/>
      <c r="K16" s="4"/>
      <c r="L16" s="4"/>
      <c r="M16" s="4"/>
      <c r="N16" s="4"/>
      <c r="O16" s="4"/>
      <c r="P16" s="4"/>
      <c r="Q16" s="4"/>
      <c r="R16" s="4"/>
      <c r="S16" s="4"/>
      <c r="T16" s="4"/>
      <c r="U16" s="4"/>
    </row>
    <row r="17" spans="1:21" s="2" customFormat="1" ht="15" customHeight="1" x14ac:dyDescent="0.25">
      <c r="A17" s="251"/>
      <c r="B17" s="251"/>
      <c r="C17" s="251"/>
      <c r="D17" s="3"/>
      <c r="E17" s="3"/>
      <c r="F17" s="3"/>
      <c r="G17" s="3"/>
      <c r="H17" s="3"/>
      <c r="I17" s="3"/>
      <c r="J17" s="3"/>
      <c r="K17" s="3"/>
      <c r="L17" s="3"/>
      <c r="M17" s="3"/>
      <c r="N17" s="3"/>
      <c r="O17" s="3"/>
      <c r="P17" s="3"/>
      <c r="Q17" s="3"/>
      <c r="R17" s="3"/>
    </row>
    <row r="18" spans="1:21" s="2" customFormat="1" ht="27.75" customHeight="1" x14ac:dyDescent="0.25">
      <c r="A18" s="241" t="s">
        <v>436</v>
      </c>
      <c r="B18" s="241"/>
      <c r="C18" s="241"/>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56.25" customHeight="1" x14ac:dyDescent="0.25">
      <c r="A22" s="24" t="s">
        <v>64</v>
      </c>
      <c r="B22" s="30" t="s">
        <v>449</v>
      </c>
      <c r="C22" s="233" t="s">
        <v>529</v>
      </c>
      <c r="D22" s="29"/>
      <c r="E22" s="29"/>
      <c r="F22" s="28"/>
      <c r="G22" s="28"/>
      <c r="H22" s="28"/>
      <c r="I22" s="28"/>
      <c r="J22" s="28"/>
      <c r="K22" s="28"/>
      <c r="L22" s="28"/>
      <c r="M22" s="28"/>
      <c r="N22" s="28"/>
      <c r="O22" s="28"/>
      <c r="P22" s="28"/>
      <c r="Q22" s="27"/>
      <c r="R22" s="27"/>
      <c r="S22" s="27"/>
      <c r="T22" s="27"/>
      <c r="U22" s="27"/>
    </row>
    <row r="23" spans="1:21" ht="66.75" customHeight="1" x14ac:dyDescent="0.3">
      <c r="A23" s="24" t="s">
        <v>62</v>
      </c>
      <c r="B23" s="26" t="s">
        <v>59</v>
      </c>
      <c r="C23" s="234" t="s">
        <v>530</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469</v>
      </c>
      <c r="C24" s="234" t="s">
        <v>531</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192"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192" t="s">
        <v>481</v>
      </c>
      <c r="D26" s="23"/>
      <c r="E26" s="23"/>
      <c r="F26" s="23"/>
      <c r="G26" s="23"/>
      <c r="H26" s="23"/>
      <c r="I26" s="23"/>
      <c r="J26" s="23"/>
      <c r="K26" s="23"/>
      <c r="L26" s="23"/>
      <c r="M26" s="23"/>
      <c r="N26" s="23"/>
      <c r="O26" s="23"/>
      <c r="P26" s="23"/>
      <c r="Q26" s="23"/>
      <c r="R26" s="23"/>
      <c r="S26" s="23"/>
      <c r="T26" s="23"/>
      <c r="U26" s="23"/>
    </row>
    <row r="27" spans="1:21" ht="120.6" customHeight="1" x14ac:dyDescent="0.3">
      <c r="A27" s="24" t="s">
        <v>57</v>
      </c>
      <c r="B27" s="26" t="s">
        <v>450</v>
      </c>
      <c r="C27" s="234" t="s">
        <v>534</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2"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row>
    <row r="6" spans="1:28" ht="17.399999999999999" x14ac:dyDescent="0.3">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179"/>
      <c r="AB6" s="179"/>
    </row>
    <row r="7" spans="1:28" ht="17.399999999999999" x14ac:dyDescent="0.3">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179"/>
      <c r="AB7" s="179"/>
    </row>
    <row r="8" spans="1:28" ht="15.6" x14ac:dyDescent="0.3">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180"/>
      <c r="AB8" s="180"/>
    </row>
    <row r="9" spans="1:28" ht="15.6" x14ac:dyDescent="0.3">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181"/>
      <c r="AB9" s="181"/>
    </row>
    <row r="10" spans="1:28" ht="17.399999999999999" x14ac:dyDescent="0.3">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179"/>
      <c r="AB10" s="179"/>
    </row>
    <row r="11" spans="1:28" ht="15.6" x14ac:dyDescent="0.3">
      <c r="A11" s="244" t="str">
        <f>'1. паспорт местоположение'!A12:C12</f>
        <v>L_1.1.4.2021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180"/>
      <c r="AB11" s="180"/>
    </row>
    <row r="12" spans="1:28" ht="15.6" x14ac:dyDescent="0.3">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181"/>
      <c r="AB12" s="181"/>
    </row>
    <row r="13" spans="1:28" ht="18" x14ac:dyDescent="0.3">
      <c r="A13" s="250"/>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9"/>
      <c r="AB13" s="9"/>
    </row>
    <row r="14" spans="1:28" ht="15.6" x14ac:dyDescent="0.3">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180"/>
      <c r="AB14" s="180"/>
    </row>
    <row r="15" spans="1:28" ht="15.6" x14ac:dyDescent="0.3">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181"/>
      <c r="AB15" s="181"/>
    </row>
    <row r="16" spans="1:28" x14ac:dyDescent="0.3">
      <c r="A16" s="285"/>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187"/>
      <c r="AB16" s="187"/>
    </row>
    <row r="17" spans="1:28" x14ac:dyDescent="0.3">
      <c r="A17" s="28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187"/>
      <c r="AB17" s="187"/>
    </row>
    <row r="18" spans="1:28" x14ac:dyDescent="0.3">
      <c r="A18" s="285"/>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187"/>
      <c r="AB18" s="187"/>
    </row>
    <row r="19" spans="1:28" x14ac:dyDescent="0.3">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187"/>
      <c r="AB19" s="187"/>
    </row>
    <row r="20" spans="1:28" x14ac:dyDescent="0.3">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188"/>
      <c r="AB20" s="188"/>
    </row>
    <row r="21" spans="1:28" x14ac:dyDescent="0.3">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188"/>
      <c r="AB21" s="188"/>
    </row>
    <row r="22" spans="1:28" x14ac:dyDescent="0.3">
      <c r="A22" s="280" t="s">
        <v>468</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189"/>
      <c r="AB22" s="189"/>
    </row>
    <row r="23" spans="1:28" ht="32.25" customHeight="1" x14ac:dyDescent="0.3">
      <c r="A23" s="282" t="s">
        <v>324</v>
      </c>
      <c r="B23" s="283"/>
      <c r="C23" s="283"/>
      <c r="D23" s="283"/>
      <c r="E23" s="283"/>
      <c r="F23" s="283"/>
      <c r="G23" s="283"/>
      <c r="H23" s="283"/>
      <c r="I23" s="283"/>
      <c r="J23" s="283"/>
      <c r="K23" s="283"/>
      <c r="L23" s="284"/>
      <c r="M23" s="281" t="s">
        <v>325</v>
      </c>
      <c r="N23" s="281"/>
      <c r="O23" s="281"/>
      <c r="P23" s="281"/>
      <c r="Q23" s="281"/>
      <c r="R23" s="281"/>
      <c r="S23" s="281"/>
      <c r="T23" s="281"/>
      <c r="U23" s="281"/>
      <c r="V23" s="281"/>
      <c r="W23" s="281"/>
      <c r="X23" s="281"/>
      <c r="Y23" s="281"/>
      <c r="Z23" s="281"/>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6" t="s">
        <v>481</v>
      </c>
      <c r="B26" s="196" t="s">
        <v>481</v>
      </c>
      <c r="C26" s="196" t="s">
        <v>481</v>
      </c>
      <c r="D26" s="196" t="s">
        <v>481</v>
      </c>
      <c r="E26" s="196" t="s">
        <v>481</v>
      </c>
      <c r="F26" s="196" t="s">
        <v>481</v>
      </c>
      <c r="G26" s="196" t="s">
        <v>481</v>
      </c>
      <c r="H26" s="196" t="s">
        <v>481</v>
      </c>
      <c r="I26" s="196" t="s">
        <v>481</v>
      </c>
      <c r="J26" s="196" t="s">
        <v>481</v>
      </c>
      <c r="K26" s="196" t="s">
        <v>481</v>
      </c>
      <c r="L26" s="196" t="s">
        <v>481</v>
      </c>
      <c r="M26" s="196" t="s">
        <v>481</v>
      </c>
      <c r="N26" s="196" t="s">
        <v>481</v>
      </c>
      <c r="O26" s="196" t="s">
        <v>481</v>
      </c>
      <c r="P26" s="196" t="s">
        <v>481</v>
      </c>
      <c r="Q26" s="196" t="s">
        <v>481</v>
      </c>
      <c r="R26" s="196" t="s">
        <v>481</v>
      </c>
      <c r="S26" s="196" t="s">
        <v>481</v>
      </c>
      <c r="T26" s="196" t="s">
        <v>481</v>
      </c>
      <c r="U26" s="196" t="s">
        <v>481</v>
      </c>
      <c r="V26" s="196" t="s">
        <v>481</v>
      </c>
      <c r="W26" s="196" t="s">
        <v>481</v>
      </c>
      <c r="X26" s="196" t="s">
        <v>481</v>
      </c>
      <c r="Y26" s="196" t="s">
        <v>481</v>
      </c>
      <c r="Z26" s="196" t="s">
        <v>481</v>
      </c>
    </row>
    <row r="30" spans="1:28" x14ac:dyDescent="0.3">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3" t="s">
        <v>8</v>
      </c>
      <c r="B7" s="243"/>
      <c r="C7" s="243"/>
      <c r="D7" s="243"/>
      <c r="E7" s="243"/>
      <c r="F7" s="243"/>
      <c r="G7" s="243"/>
      <c r="H7" s="243"/>
      <c r="I7" s="243"/>
      <c r="J7" s="243"/>
      <c r="K7" s="243"/>
      <c r="L7" s="243"/>
      <c r="M7" s="243"/>
      <c r="N7" s="243"/>
      <c r="O7" s="243"/>
      <c r="P7" s="11"/>
      <c r="Q7" s="11"/>
      <c r="R7" s="11"/>
      <c r="S7" s="11"/>
      <c r="T7" s="11"/>
      <c r="U7" s="11"/>
      <c r="V7" s="11"/>
      <c r="W7" s="11"/>
      <c r="X7" s="11"/>
      <c r="Y7" s="11"/>
      <c r="Z7" s="11"/>
    </row>
    <row r="8" spans="1:28" s="10" customFormat="1" ht="17.399999999999999" x14ac:dyDescent="0.25">
      <c r="A8" s="243"/>
      <c r="B8" s="243"/>
      <c r="C8" s="243"/>
      <c r="D8" s="243"/>
      <c r="E8" s="243"/>
      <c r="F8" s="243"/>
      <c r="G8" s="243"/>
      <c r="H8" s="243"/>
      <c r="I8" s="243"/>
      <c r="J8" s="243"/>
      <c r="K8" s="243"/>
      <c r="L8" s="243"/>
      <c r="M8" s="243"/>
      <c r="N8" s="243"/>
      <c r="O8" s="243"/>
      <c r="P8" s="11"/>
      <c r="Q8" s="11"/>
      <c r="R8" s="11"/>
      <c r="S8" s="11"/>
      <c r="T8" s="11"/>
      <c r="U8" s="11"/>
      <c r="V8" s="11"/>
      <c r="W8" s="11"/>
      <c r="X8" s="11"/>
      <c r="Y8" s="11"/>
      <c r="Z8" s="11"/>
    </row>
    <row r="9" spans="1:28" s="10" customFormat="1" ht="17.399999999999999" x14ac:dyDescent="0.25">
      <c r="A9" s="244" t="s">
        <v>479</v>
      </c>
      <c r="B9" s="244"/>
      <c r="C9" s="244"/>
      <c r="D9" s="244"/>
      <c r="E9" s="244"/>
      <c r="F9" s="244"/>
      <c r="G9" s="244"/>
      <c r="H9" s="244"/>
      <c r="I9" s="244"/>
      <c r="J9" s="244"/>
      <c r="K9" s="244"/>
      <c r="L9" s="244"/>
      <c r="M9" s="244"/>
      <c r="N9" s="244"/>
      <c r="O9" s="244"/>
      <c r="P9" s="11"/>
      <c r="Q9" s="11"/>
      <c r="R9" s="11"/>
      <c r="S9" s="11"/>
      <c r="T9" s="11"/>
      <c r="U9" s="11"/>
      <c r="V9" s="11"/>
      <c r="W9" s="11"/>
      <c r="X9" s="11"/>
      <c r="Y9" s="11"/>
      <c r="Z9" s="11"/>
    </row>
    <row r="10" spans="1:28" s="10" customFormat="1" ht="17.399999999999999" x14ac:dyDescent="0.25">
      <c r="A10" s="240" t="s">
        <v>7</v>
      </c>
      <c r="B10" s="240"/>
      <c r="C10" s="240"/>
      <c r="D10" s="240"/>
      <c r="E10" s="240"/>
      <c r="F10" s="240"/>
      <c r="G10" s="240"/>
      <c r="H10" s="240"/>
      <c r="I10" s="240"/>
      <c r="J10" s="240"/>
      <c r="K10" s="240"/>
      <c r="L10" s="240"/>
      <c r="M10" s="240"/>
      <c r="N10" s="240"/>
      <c r="O10" s="240"/>
      <c r="P10" s="11"/>
      <c r="Q10" s="11"/>
      <c r="R10" s="11"/>
      <c r="S10" s="11"/>
      <c r="T10" s="11"/>
      <c r="U10" s="11"/>
      <c r="V10" s="11"/>
      <c r="W10" s="11"/>
      <c r="X10" s="11"/>
      <c r="Y10" s="11"/>
      <c r="Z10" s="11"/>
    </row>
    <row r="11" spans="1:28" s="10" customFormat="1" ht="17.399999999999999" x14ac:dyDescent="0.25">
      <c r="A11" s="243"/>
      <c r="B11" s="243"/>
      <c r="C11" s="243"/>
      <c r="D11" s="243"/>
      <c r="E11" s="243"/>
      <c r="F11" s="243"/>
      <c r="G11" s="243"/>
      <c r="H11" s="243"/>
      <c r="I11" s="243"/>
      <c r="J11" s="243"/>
      <c r="K11" s="243"/>
      <c r="L11" s="243"/>
      <c r="M11" s="243"/>
      <c r="N11" s="243"/>
      <c r="O11" s="243"/>
      <c r="P11" s="11"/>
      <c r="Q11" s="11"/>
      <c r="R11" s="11"/>
      <c r="S11" s="11"/>
      <c r="T11" s="11"/>
      <c r="U11" s="11"/>
      <c r="V11" s="11"/>
      <c r="W11" s="11"/>
      <c r="X11" s="11"/>
      <c r="Y11" s="11"/>
      <c r="Z11" s="11"/>
    </row>
    <row r="12" spans="1:28" s="10" customFormat="1" ht="17.399999999999999" x14ac:dyDescent="0.25">
      <c r="A12" s="244" t="str">
        <f>'1. паспорт местоположение'!A12:C12</f>
        <v>L_1.1.4.2021</v>
      </c>
      <c r="B12" s="244"/>
      <c r="C12" s="244"/>
      <c r="D12" s="244"/>
      <c r="E12" s="244"/>
      <c r="F12" s="244"/>
      <c r="G12" s="244"/>
      <c r="H12" s="244"/>
      <c r="I12" s="244"/>
      <c r="J12" s="244"/>
      <c r="K12" s="244"/>
      <c r="L12" s="244"/>
      <c r="M12" s="244"/>
      <c r="N12" s="244"/>
      <c r="O12" s="244"/>
      <c r="P12" s="11"/>
      <c r="Q12" s="11"/>
      <c r="R12" s="11"/>
      <c r="S12" s="11"/>
      <c r="T12" s="11"/>
      <c r="U12" s="11"/>
      <c r="V12" s="11"/>
      <c r="W12" s="11"/>
      <c r="X12" s="11"/>
      <c r="Y12" s="11"/>
      <c r="Z12" s="11"/>
    </row>
    <row r="13" spans="1:28" s="10" customFormat="1" ht="17.399999999999999" x14ac:dyDescent="0.25">
      <c r="A13" s="240" t="s">
        <v>6</v>
      </c>
      <c r="B13" s="240"/>
      <c r="C13" s="240"/>
      <c r="D13" s="240"/>
      <c r="E13" s="240"/>
      <c r="F13" s="240"/>
      <c r="G13" s="240"/>
      <c r="H13" s="240"/>
      <c r="I13" s="240"/>
      <c r="J13" s="240"/>
      <c r="K13" s="240"/>
      <c r="L13" s="240"/>
      <c r="M13" s="240"/>
      <c r="N13" s="240"/>
      <c r="O13" s="240"/>
      <c r="P13" s="11"/>
      <c r="Q13" s="11"/>
      <c r="R13" s="11"/>
      <c r="S13" s="11"/>
      <c r="T13" s="11"/>
      <c r="U13" s="11"/>
      <c r="V13" s="11"/>
      <c r="W13" s="11"/>
      <c r="X13" s="11"/>
      <c r="Y13" s="11"/>
      <c r="Z13" s="11"/>
    </row>
    <row r="14" spans="1:28" s="7" customFormat="1" ht="15.75" customHeight="1" x14ac:dyDescent="0.25">
      <c r="A14" s="250"/>
      <c r="B14" s="250"/>
      <c r="C14" s="250"/>
      <c r="D14" s="250"/>
      <c r="E14" s="250"/>
      <c r="F14" s="250"/>
      <c r="G14" s="250"/>
      <c r="H14" s="250"/>
      <c r="I14" s="250"/>
      <c r="J14" s="250"/>
      <c r="K14" s="250"/>
      <c r="L14" s="250"/>
      <c r="M14" s="250"/>
      <c r="N14" s="250"/>
      <c r="O14" s="250"/>
      <c r="P14" s="8"/>
      <c r="Q14" s="8"/>
      <c r="R14" s="8"/>
      <c r="S14" s="8"/>
      <c r="T14" s="8"/>
      <c r="U14" s="8"/>
      <c r="V14" s="8"/>
      <c r="W14" s="8"/>
      <c r="X14" s="8"/>
      <c r="Y14" s="8"/>
      <c r="Z14" s="8"/>
    </row>
    <row r="15" spans="1:28" s="2" customFormat="1" ht="15.6"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6"/>
      <c r="Q15" s="6"/>
      <c r="R15" s="6"/>
      <c r="S15" s="6"/>
      <c r="T15" s="6"/>
      <c r="U15" s="6"/>
      <c r="V15" s="6"/>
      <c r="W15" s="6"/>
      <c r="X15" s="6"/>
      <c r="Y15" s="6"/>
      <c r="Z15" s="6"/>
    </row>
    <row r="16" spans="1:28" s="2" customFormat="1" ht="15" customHeight="1" x14ac:dyDescent="0.25">
      <c r="A16" s="240" t="s">
        <v>5</v>
      </c>
      <c r="B16" s="240"/>
      <c r="C16" s="240"/>
      <c r="D16" s="240"/>
      <c r="E16" s="240"/>
      <c r="F16" s="240"/>
      <c r="G16" s="240"/>
      <c r="H16" s="240"/>
      <c r="I16" s="240"/>
      <c r="J16" s="240"/>
      <c r="K16" s="240"/>
      <c r="L16" s="240"/>
      <c r="M16" s="240"/>
      <c r="N16" s="240"/>
      <c r="O16" s="240"/>
      <c r="P16" s="4"/>
      <c r="Q16" s="4"/>
      <c r="R16" s="4"/>
      <c r="S16" s="4"/>
      <c r="T16" s="4"/>
      <c r="U16" s="4"/>
      <c r="V16" s="4"/>
      <c r="W16" s="4"/>
      <c r="X16" s="4"/>
      <c r="Y16" s="4"/>
      <c r="Z16" s="4"/>
    </row>
    <row r="17" spans="1:26" s="2" customFormat="1" ht="15" customHeight="1" x14ac:dyDescent="0.25">
      <c r="A17" s="251"/>
      <c r="B17" s="251"/>
      <c r="C17" s="251"/>
      <c r="D17" s="251"/>
      <c r="E17" s="251"/>
      <c r="F17" s="251"/>
      <c r="G17" s="251"/>
      <c r="H17" s="251"/>
      <c r="I17" s="251"/>
      <c r="J17" s="251"/>
      <c r="K17" s="251"/>
      <c r="L17" s="251"/>
      <c r="M17" s="251"/>
      <c r="N17" s="251"/>
      <c r="O17" s="251"/>
      <c r="P17" s="3"/>
      <c r="Q17" s="3"/>
      <c r="R17" s="3"/>
      <c r="S17" s="3"/>
      <c r="T17" s="3"/>
      <c r="U17" s="3"/>
      <c r="V17" s="3"/>
      <c r="W17" s="3"/>
    </row>
    <row r="18" spans="1:26" s="2" customFormat="1" ht="91.5" customHeight="1" x14ac:dyDescent="0.25">
      <c r="A18" s="286" t="s">
        <v>445</v>
      </c>
      <c r="B18" s="286"/>
      <c r="C18" s="286"/>
      <c r="D18" s="286"/>
      <c r="E18" s="286"/>
      <c r="F18" s="286"/>
      <c r="G18" s="286"/>
      <c r="H18" s="286"/>
      <c r="I18" s="286"/>
      <c r="J18" s="286"/>
      <c r="K18" s="286"/>
      <c r="L18" s="286"/>
      <c r="M18" s="286"/>
      <c r="N18" s="286"/>
      <c r="O18" s="286"/>
      <c r="P18" s="5"/>
      <c r="Q18" s="5"/>
      <c r="R18" s="5"/>
      <c r="S18" s="5"/>
      <c r="T18" s="5"/>
      <c r="U18" s="5"/>
      <c r="V18" s="5"/>
      <c r="W18" s="5"/>
      <c r="X18" s="5"/>
      <c r="Y18" s="5"/>
      <c r="Z18" s="5"/>
    </row>
    <row r="19" spans="1:26" s="2" customFormat="1" ht="78" customHeight="1" x14ac:dyDescent="0.25">
      <c r="A19" s="246" t="s">
        <v>4</v>
      </c>
      <c r="B19" s="246" t="s">
        <v>84</v>
      </c>
      <c r="C19" s="246" t="s">
        <v>83</v>
      </c>
      <c r="D19" s="246" t="s">
        <v>75</v>
      </c>
      <c r="E19" s="287" t="s">
        <v>82</v>
      </c>
      <c r="F19" s="288"/>
      <c r="G19" s="288"/>
      <c r="H19" s="288"/>
      <c r="I19" s="289"/>
      <c r="J19" s="246" t="s">
        <v>81</v>
      </c>
      <c r="K19" s="246"/>
      <c r="L19" s="246"/>
      <c r="M19" s="246"/>
      <c r="N19" s="246"/>
      <c r="O19" s="246"/>
      <c r="P19" s="3"/>
      <c r="Q19" s="3"/>
      <c r="R19" s="3"/>
      <c r="S19" s="3"/>
      <c r="T19" s="3"/>
      <c r="U19" s="3"/>
      <c r="V19" s="3"/>
      <c r="W19" s="3"/>
    </row>
    <row r="20" spans="1:26" s="2" customFormat="1" ht="51" customHeight="1" x14ac:dyDescent="0.25">
      <c r="A20" s="246"/>
      <c r="B20" s="246"/>
      <c r="C20" s="246"/>
      <c r="D20" s="246"/>
      <c r="E20" s="41" t="s">
        <v>80</v>
      </c>
      <c r="F20" s="41" t="s">
        <v>79</v>
      </c>
      <c r="G20" s="41" t="s">
        <v>78</v>
      </c>
      <c r="H20" s="41" t="s">
        <v>77</v>
      </c>
      <c r="I20" s="41" t="s">
        <v>76</v>
      </c>
      <c r="J20" s="191">
        <v>2019</v>
      </c>
      <c r="K20" s="191">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08" t="s">
        <v>523</v>
      </c>
      <c r="C22" s="197" t="s">
        <v>481</v>
      </c>
      <c r="D22" s="197" t="s">
        <v>481</v>
      </c>
      <c r="E22" s="197" t="s">
        <v>481</v>
      </c>
      <c r="F22" s="197" t="s">
        <v>481</v>
      </c>
      <c r="G22" s="197" t="s">
        <v>481</v>
      </c>
      <c r="H22" s="197" t="s">
        <v>481</v>
      </c>
      <c r="I22" s="197" t="s">
        <v>481</v>
      </c>
      <c r="J22" s="197" t="s">
        <v>481</v>
      </c>
      <c r="K22" s="197" t="s">
        <v>481</v>
      </c>
      <c r="L22" s="197" t="s">
        <v>481</v>
      </c>
      <c r="M22" s="197" t="s">
        <v>481</v>
      </c>
      <c r="N22" s="197" t="s">
        <v>481</v>
      </c>
      <c r="O22" s="197"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M47" sqref="AM47:AN47"/>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row>
    <row r="6" spans="1:44" s="10" customFormat="1" ht="18" x14ac:dyDescent="0.35">
      <c r="A6" s="15"/>
      <c r="I6" s="14"/>
      <c r="J6" s="14"/>
      <c r="K6" s="13"/>
    </row>
    <row r="7" spans="1:44" s="10" customFormat="1" ht="17.399999999999999" x14ac:dyDescent="0.25">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4" t="s">
        <v>483</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row>
    <row r="10" spans="1:44" s="10" customFormat="1" ht="18.75" customHeight="1" x14ac:dyDescent="0.25">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4" t="str">
        <f>'1. паспорт местоположение'!A12:C12</f>
        <v>L_1.1.4.2021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row>
    <row r="13" spans="1:44" s="10" customFormat="1" ht="18.75" customHeight="1" x14ac:dyDescent="0.25">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row>
    <row r="16" spans="1:44" s="2" customFormat="1" ht="15" customHeight="1" x14ac:dyDescent="0.25">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2" t="s">
        <v>446</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0"/>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358" t="s">
        <v>313</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t="s">
        <v>0</v>
      </c>
      <c r="AL24" s="358"/>
      <c r="AM24" s="114"/>
      <c r="AN24" s="114"/>
      <c r="AO24" s="142"/>
      <c r="AP24" s="142"/>
      <c r="AQ24" s="142"/>
      <c r="AR24" s="142"/>
      <c r="AS24" s="120"/>
    </row>
    <row r="25" spans="1:45" ht="12.75" customHeight="1" x14ac:dyDescent="0.3">
      <c r="A25" s="337" t="s">
        <v>312</v>
      </c>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417">
        <f>'6.2. Паспорт фин осв ввод'!C30</f>
        <v>0.72599999999999998</v>
      </c>
      <c r="AL25" s="417"/>
      <c r="AM25" s="115"/>
      <c r="AN25" s="359" t="s">
        <v>311</v>
      </c>
      <c r="AO25" s="359"/>
      <c r="AP25" s="359"/>
      <c r="AQ25" s="357"/>
      <c r="AR25" s="357"/>
      <c r="AS25" s="120"/>
    </row>
    <row r="26" spans="1:45" ht="17.25" customHeight="1" x14ac:dyDescent="0.3">
      <c r="A26" s="301" t="s">
        <v>310</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3"/>
      <c r="AL26" s="303"/>
      <c r="AM26" s="115"/>
      <c r="AN26" s="348" t="s">
        <v>309</v>
      </c>
      <c r="AO26" s="349"/>
      <c r="AP26" s="350"/>
      <c r="AQ26" s="340"/>
      <c r="AR26" s="341"/>
      <c r="AS26" s="120"/>
    </row>
    <row r="27" spans="1:45" ht="17.25" customHeight="1" x14ac:dyDescent="0.3">
      <c r="A27" s="301" t="s">
        <v>308</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3"/>
      <c r="AL27" s="303"/>
      <c r="AM27" s="115"/>
      <c r="AN27" s="348" t="s">
        <v>307</v>
      </c>
      <c r="AO27" s="349"/>
      <c r="AP27" s="350"/>
      <c r="AQ27" s="340"/>
      <c r="AR27" s="341"/>
      <c r="AS27" s="120"/>
    </row>
    <row r="28" spans="1:45" ht="27.75" customHeight="1" thickBot="1" x14ac:dyDescent="0.35">
      <c r="A28" s="351" t="s">
        <v>306</v>
      </c>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3"/>
      <c r="AK28" s="323"/>
      <c r="AL28" s="323"/>
      <c r="AM28" s="115"/>
      <c r="AN28" s="354" t="s">
        <v>305</v>
      </c>
      <c r="AO28" s="355"/>
      <c r="AP28" s="356"/>
      <c r="AQ28" s="340"/>
      <c r="AR28" s="341"/>
      <c r="AS28" s="120"/>
    </row>
    <row r="29" spans="1:45" ht="17.25" customHeight="1" x14ac:dyDescent="0.3">
      <c r="A29" s="342" t="s">
        <v>304</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4"/>
      <c r="AK29" s="336"/>
      <c r="AL29" s="336"/>
      <c r="AM29" s="115"/>
      <c r="AN29" s="345"/>
      <c r="AO29" s="346"/>
      <c r="AP29" s="346"/>
      <c r="AQ29" s="340"/>
      <c r="AR29" s="347"/>
      <c r="AS29" s="120"/>
    </row>
    <row r="30" spans="1:45" ht="17.25" customHeight="1" x14ac:dyDescent="0.3">
      <c r="A30" s="301" t="s">
        <v>303</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3"/>
      <c r="AL30" s="303"/>
      <c r="AM30" s="115"/>
      <c r="AS30" s="120"/>
    </row>
    <row r="31" spans="1:45" ht="17.25" customHeight="1" x14ac:dyDescent="0.3">
      <c r="A31" s="301" t="s">
        <v>302</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3"/>
      <c r="AL31" s="303"/>
      <c r="AM31" s="115"/>
      <c r="AN31" s="115"/>
      <c r="AO31" s="141"/>
      <c r="AP31" s="141"/>
      <c r="AQ31" s="141"/>
      <c r="AR31" s="141"/>
      <c r="AS31" s="120"/>
    </row>
    <row r="32" spans="1:45" ht="17.25" customHeight="1" x14ac:dyDescent="0.3">
      <c r="A32" s="301" t="s">
        <v>277</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3"/>
      <c r="AL32" s="303"/>
      <c r="AM32" s="115"/>
      <c r="AN32" s="115"/>
      <c r="AO32" s="115"/>
      <c r="AP32" s="115"/>
      <c r="AQ32" s="115"/>
      <c r="AR32" s="115"/>
      <c r="AS32" s="120"/>
    </row>
    <row r="33" spans="1:45" ht="17.25" customHeight="1" x14ac:dyDescent="0.3">
      <c r="A33" s="301" t="s">
        <v>301</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29"/>
      <c r="AL33" s="329"/>
      <c r="AM33" s="115"/>
      <c r="AN33" s="115"/>
      <c r="AO33" s="115"/>
      <c r="AP33" s="115"/>
      <c r="AQ33" s="115"/>
      <c r="AR33" s="115"/>
      <c r="AS33" s="120"/>
    </row>
    <row r="34" spans="1:45" ht="17.25" customHeight="1" x14ac:dyDescent="0.3">
      <c r="A34" s="301" t="s">
        <v>300</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3"/>
      <c r="AL34" s="303"/>
      <c r="AM34" s="115"/>
      <c r="AN34" s="115"/>
      <c r="AO34" s="115"/>
      <c r="AP34" s="115"/>
      <c r="AQ34" s="115"/>
      <c r="AR34" s="115"/>
      <c r="AS34" s="120"/>
    </row>
    <row r="35" spans="1:45" ht="17.25" customHeight="1" x14ac:dyDescent="0.3">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3"/>
      <c r="AL35" s="303"/>
      <c r="AM35" s="115"/>
      <c r="AN35" s="115"/>
      <c r="AO35" s="115"/>
      <c r="AP35" s="115"/>
      <c r="AQ35" s="115"/>
      <c r="AR35" s="115"/>
      <c r="AS35" s="120"/>
    </row>
    <row r="36" spans="1:45" ht="17.25" customHeight="1" thickBot="1" x14ac:dyDescent="0.35">
      <c r="A36" s="321" t="s">
        <v>268</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39"/>
      <c r="AL36" s="339"/>
      <c r="AM36" s="115"/>
      <c r="AN36" s="115"/>
      <c r="AO36" s="115"/>
      <c r="AP36" s="115"/>
      <c r="AQ36" s="115"/>
      <c r="AR36" s="115"/>
      <c r="AS36" s="120"/>
    </row>
    <row r="37" spans="1:45" ht="17.25" customHeight="1" x14ac:dyDescent="0.3">
      <c r="A37" s="337"/>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6"/>
      <c r="AL37" s="336"/>
      <c r="AM37" s="115"/>
      <c r="AN37" s="115"/>
      <c r="AO37" s="115"/>
      <c r="AP37" s="115"/>
      <c r="AQ37" s="115"/>
      <c r="AR37" s="115"/>
      <c r="AS37" s="120"/>
    </row>
    <row r="38" spans="1:45" ht="17.25" customHeight="1" x14ac:dyDescent="0.3">
      <c r="A38" s="301" t="s">
        <v>299</v>
      </c>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3"/>
      <c r="AL38" s="303"/>
      <c r="AM38" s="115"/>
      <c r="AN38" s="115"/>
      <c r="AO38" s="115"/>
      <c r="AP38" s="115"/>
      <c r="AQ38" s="115"/>
      <c r="AR38" s="115"/>
      <c r="AS38" s="120"/>
    </row>
    <row r="39" spans="1:45" ht="17.25" customHeight="1" thickBot="1" x14ac:dyDescent="0.35">
      <c r="A39" s="321" t="s">
        <v>298</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3"/>
      <c r="AL39" s="323"/>
      <c r="AM39" s="115"/>
      <c r="AN39" s="115"/>
      <c r="AO39" s="115"/>
      <c r="AP39" s="115"/>
      <c r="AQ39" s="115"/>
      <c r="AR39" s="115"/>
      <c r="AS39" s="120"/>
    </row>
    <row r="40" spans="1:45" ht="17.25" customHeight="1" x14ac:dyDescent="0.3">
      <c r="A40" s="337" t="s">
        <v>297</v>
      </c>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6"/>
      <c r="AL40" s="336"/>
      <c r="AM40" s="115"/>
      <c r="AN40" s="115"/>
      <c r="AO40" s="115"/>
      <c r="AP40" s="115"/>
      <c r="AQ40" s="115"/>
      <c r="AR40" s="115"/>
      <c r="AS40" s="120"/>
    </row>
    <row r="41" spans="1:45" ht="17.25" customHeight="1" x14ac:dyDescent="0.3">
      <c r="A41" s="301" t="s">
        <v>296</v>
      </c>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3"/>
      <c r="AL41" s="303"/>
      <c r="AM41" s="115"/>
      <c r="AN41" s="115"/>
      <c r="AO41" s="115"/>
      <c r="AP41" s="115"/>
      <c r="AQ41" s="115"/>
      <c r="AR41" s="115"/>
      <c r="AS41" s="120"/>
    </row>
    <row r="42" spans="1:45" ht="17.25" customHeight="1" x14ac:dyDescent="0.3">
      <c r="A42" s="301" t="s">
        <v>295</v>
      </c>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3"/>
      <c r="AL42" s="303"/>
      <c r="AM42" s="115"/>
      <c r="AN42" s="115"/>
      <c r="AO42" s="115"/>
      <c r="AP42" s="115"/>
      <c r="AQ42" s="115"/>
      <c r="AR42" s="115"/>
      <c r="AS42" s="120"/>
    </row>
    <row r="43" spans="1:45" ht="17.25" customHeight="1" x14ac:dyDescent="0.3">
      <c r="A43" s="301" t="s">
        <v>294</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3"/>
      <c r="AL43" s="303"/>
      <c r="AM43" s="115"/>
      <c r="AN43" s="115"/>
      <c r="AO43" s="115"/>
      <c r="AP43" s="115"/>
      <c r="AQ43" s="115"/>
      <c r="AR43" s="115"/>
      <c r="AS43" s="120"/>
    </row>
    <row r="44" spans="1:45" ht="17.25" customHeight="1" x14ac:dyDescent="0.3">
      <c r="A44" s="301" t="s">
        <v>293</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3"/>
      <c r="AL44" s="303"/>
      <c r="AM44" s="115"/>
      <c r="AN44" s="115"/>
      <c r="AO44" s="115"/>
      <c r="AP44" s="115"/>
      <c r="AQ44" s="115"/>
      <c r="AR44" s="115"/>
      <c r="AS44" s="120"/>
    </row>
    <row r="45" spans="1:45" ht="17.25" customHeight="1" x14ac:dyDescent="0.3">
      <c r="A45" s="301" t="s">
        <v>292</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3"/>
      <c r="AL45" s="303"/>
      <c r="AM45" s="115"/>
      <c r="AN45" s="115"/>
      <c r="AO45" s="115"/>
      <c r="AP45" s="115"/>
      <c r="AQ45" s="115"/>
      <c r="AR45" s="115"/>
      <c r="AS45" s="120"/>
    </row>
    <row r="46" spans="1:45" ht="17.25" customHeight="1" thickBot="1" x14ac:dyDescent="0.35">
      <c r="A46" s="330" t="s">
        <v>291</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2"/>
      <c r="AL46" s="332"/>
      <c r="AM46" s="115"/>
      <c r="AN46" s="115"/>
      <c r="AO46" s="115"/>
      <c r="AP46" s="115"/>
      <c r="AQ46" s="115"/>
      <c r="AR46" s="115"/>
      <c r="AS46" s="120"/>
    </row>
    <row r="47" spans="1:45" ht="24" customHeight="1" x14ac:dyDescent="0.3">
      <c r="A47" s="333" t="s">
        <v>290</v>
      </c>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5"/>
      <c r="AK47" s="336" t="s">
        <v>3</v>
      </c>
      <c r="AL47" s="336"/>
      <c r="AM47" s="319" t="s">
        <v>493</v>
      </c>
      <c r="AN47" s="319"/>
      <c r="AO47" s="128" t="s">
        <v>494</v>
      </c>
      <c r="AP47" s="128" t="s">
        <v>495</v>
      </c>
      <c r="AQ47" s="120"/>
    </row>
    <row r="48" spans="1:45" ht="12" customHeight="1" x14ac:dyDescent="0.3">
      <c r="A48" s="301" t="s">
        <v>289</v>
      </c>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3"/>
      <c r="AL48" s="303"/>
      <c r="AM48" s="303"/>
      <c r="AN48" s="303"/>
      <c r="AO48" s="132"/>
      <c r="AP48" s="132"/>
      <c r="AQ48" s="120"/>
    </row>
    <row r="49" spans="1:43" ht="12" customHeight="1" x14ac:dyDescent="0.3">
      <c r="A49" s="301" t="s">
        <v>288</v>
      </c>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3"/>
      <c r="AL49" s="303"/>
      <c r="AM49" s="303"/>
      <c r="AN49" s="303"/>
      <c r="AO49" s="132"/>
      <c r="AP49" s="132"/>
      <c r="AQ49" s="120"/>
    </row>
    <row r="50" spans="1:43" ht="12" customHeight="1" thickBot="1" x14ac:dyDescent="0.35">
      <c r="A50" s="321" t="s">
        <v>287</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3"/>
      <c r="AL50" s="323"/>
      <c r="AM50" s="323"/>
      <c r="AN50" s="323"/>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17" t="s">
        <v>286</v>
      </c>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9" t="str">
        <f>AK47</f>
        <v>N</v>
      </c>
      <c r="AL52" s="319"/>
      <c r="AM52" s="319" t="s">
        <v>493</v>
      </c>
      <c r="AN52" s="319"/>
      <c r="AO52" s="195" t="s">
        <v>494</v>
      </c>
      <c r="AP52" s="195" t="s">
        <v>495</v>
      </c>
      <c r="AQ52" s="120"/>
    </row>
    <row r="53" spans="1:43" ht="11.25" customHeight="1" x14ac:dyDescent="0.3">
      <c r="A53" s="327" t="s">
        <v>285</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9"/>
      <c r="AL53" s="329"/>
      <c r="AM53" s="329"/>
      <c r="AN53" s="329"/>
      <c r="AO53" s="136"/>
      <c r="AP53" s="136"/>
      <c r="AQ53" s="120"/>
    </row>
    <row r="54" spans="1:43" ht="12" customHeight="1" x14ac:dyDescent="0.3">
      <c r="A54" s="301" t="s">
        <v>284</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3"/>
      <c r="AL54" s="303"/>
      <c r="AM54" s="303"/>
      <c r="AN54" s="303"/>
      <c r="AO54" s="132"/>
      <c r="AP54" s="132"/>
      <c r="AQ54" s="120"/>
    </row>
    <row r="55" spans="1:43" ht="12" customHeight="1" x14ac:dyDescent="0.3">
      <c r="A55" s="301" t="s">
        <v>283</v>
      </c>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3"/>
      <c r="AL55" s="303"/>
      <c r="AM55" s="303"/>
      <c r="AN55" s="303"/>
      <c r="AO55" s="132"/>
      <c r="AP55" s="132"/>
      <c r="AQ55" s="120"/>
    </row>
    <row r="56" spans="1:43" ht="12" customHeight="1" thickBot="1" x14ac:dyDescent="0.35">
      <c r="A56" s="321" t="s">
        <v>282</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3"/>
      <c r="AL56" s="323"/>
      <c r="AM56" s="323"/>
      <c r="AN56" s="323"/>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17" t="s">
        <v>281</v>
      </c>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9" t="str">
        <f>AK47</f>
        <v>N</v>
      </c>
      <c r="AL58" s="319"/>
      <c r="AM58" s="319" t="s">
        <v>493</v>
      </c>
      <c r="AN58" s="319"/>
      <c r="AO58" s="195" t="s">
        <v>494</v>
      </c>
      <c r="AP58" s="195" t="s">
        <v>495</v>
      </c>
      <c r="AQ58" s="120"/>
    </row>
    <row r="59" spans="1:43" ht="12.75" customHeight="1" x14ac:dyDescent="0.3">
      <c r="A59" s="324" t="s">
        <v>280</v>
      </c>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6"/>
      <c r="AL59" s="326"/>
      <c r="AM59" s="326"/>
      <c r="AN59" s="326"/>
      <c r="AO59" s="134"/>
      <c r="AP59" s="134"/>
      <c r="AQ59" s="126"/>
    </row>
    <row r="60" spans="1:43" ht="12" customHeight="1" x14ac:dyDescent="0.3">
      <c r="A60" s="301" t="s">
        <v>279</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3"/>
      <c r="AL60" s="303"/>
      <c r="AM60" s="303"/>
      <c r="AN60" s="303"/>
      <c r="AO60" s="132"/>
      <c r="AP60" s="132"/>
      <c r="AQ60" s="120"/>
    </row>
    <row r="61" spans="1:43" ht="12" customHeight="1" x14ac:dyDescent="0.3">
      <c r="A61" s="301" t="s">
        <v>278</v>
      </c>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3"/>
      <c r="AL61" s="303"/>
      <c r="AM61" s="303"/>
      <c r="AN61" s="303"/>
      <c r="AO61" s="132"/>
      <c r="AP61" s="132"/>
      <c r="AQ61" s="120"/>
    </row>
    <row r="62" spans="1:43" ht="12" customHeight="1" x14ac:dyDescent="0.3">
      <c r="A62" s="301" t="s">
        <v>277</v>
      </c>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3"/>
      <c r="AL62" s="303"/>
      <c r="AM62" s="303"/>
      <c r="AN62" s="303"/>
      <c r="AO62" s="132"/>
      <c r="AP62" s="132"/>
      <c r="AQ62" s="120"/>
    </row>
    <row r="63" spans="1:43" ht="9.75" customHeight="1" x14ac:dyDescent="0.3">
      <c r="A63" s="301"/>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3"/>
      <c r="AL63" s="303"/>
      <c r="AM63" s="303"/>
      <c r="AN63" s="303"/>
      <c r="AO63" s="132"/>
      <c r="AP63" s="132"/>
      <c r="AQ63" s="120"/>
    </row>
    <row r="64" spans="1:43" ht="9.75" customHeight="1" x14ac:dyDescent="0.3">
      <c r="A64" s="301"/>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3"/>
      <c r="AL64" s="303"/>
      <c r="AM64" s="303"/>
      <c r="AN64" s="303"/>
      <c r="AO64" s="132"/>
      <c r="AP64" s="132"/>
      <c r="AQ64" s="120"/>
    </row>
    <row r="65" spans="1:43" ht="12" customHeight="1" x14ac:dyDescent="0.3">
      <c r="A65" s="301" t="s">
        <v>276</v>
      </c>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3"/>
      <c r="AL65" s="303"/>
      <c r="AM65" s="303"/>
      <c r="AN65" s="303"/>
      <c r="AO65" s="132"/>
      <c r="AP65" s="132"/>
      <c r="AQ65" s="120"/>
    </row>
    <row r="66" spans="1:43" ht="27.75" customHeight="1" x14ac:dyDescent="0.3">
      <c r="A66" s="305" t="s">
        <v>275</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7"/>
      <c r="AK66" s="308"/>
      <c r="AL66" s="308"/>
      <c r="AM66" s="308"/>
      <c r="AN66" s="308"/>
      <c r="AO66" s="133"/>
      <c r="AP66" s="133"/>
      <c r="AQ66" s="126"/>
    </row>
    <row r="67" spans="1:43" ht="11.25" customHeight="1" x14ac:dyDescent="0.3">
      <c r="A67" s="301" t="s">
        <v>270</v>
      </c>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12">
        <f>AK25</f>
        <v>0.72599999999999998</v>
      </c>
      <c r="AL67" s="312"/>
      <c r="AM67" s="303"/>
      <c r="AN67" s="303"/>
      <c r="AO67" s="132"/>
      <c r="AP67" s="132"/>
      <c r="AQ67" s="120"/>
    </row>
    <row r="68" spans="1:43" ht="25.5" customHeight="1" x14ac:dyDescent="0.3">
      <c r="A68" s="305" t="s">
        <v>271</v>
      </c>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7"/>
      <c r="AK68" s="320"/>
      <c r="AL68" s="308"/>
      <c r="AM68" s="308"/>
      <c r="AN68" s="308"/>
      <c r="AO68" s="133"/>
      <c r="AP68" s="133"/>
      <c r="AQ68" s="126"/>
    </row>
    <row r="69" spans="1:43" ht="12" customHeight="1" x14ac:dyDescent="0.3">
      <c r="A69" s="301" t="s">
        <v>269</v>
      </c>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3"/>
      <c r="AL69" s="303"/>
      <c r="AM69" s="303"/>
      <c r="AN69" s="303"/>
      <c r="AO69" s="132"/>
      <c r="AP69" s="132"/>
      <c r="AQ69" s="120"/>
    </row>
    <row r="70" spans="1:43" ht="12.75" customHeight="1" x14ac:dyDescent="0.3">
      <c r="A70" s="310" t="s">
        <v>274</v>
      </c>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20"/>
      <c r="AL70" s="308"/>
      <c r="AM70" s="308"/>
      <c r="AN70" s="308"/>
      <c r="AO70" s="133"/>
      <c r="AP70" s="133"/>
      <c r="AQ70" s="126"/>
    </row>
    <row r="71" spans="1:43" ht="12" customHeight="1" x14ac:dyDescent="0.3">
      <c r="A71" s="301" t="s">
        <v>268</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3"/>
      <c r="AL71" s="303"/>
      <c r="AM71" s="303"/>
      <c r="AN71" s="303"/>
      <c r="AO71" s="132"/>
      <c r="AP71" s="132"/>
      <c r="AQ71" s="120"/>
    </row>
    <row r="72" spans="1:43" ht="12.75" customHeight="1" thickBot="1" x14ac:dyDescent="0.35">
      <c r="A72" s="313" t="s">
        <v>273</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5"/>
      <c r="AK72" s="316"/>
      <c r="AL72" s="316"/>
      <c r="AM72" s="316"/>
      <c r="AN72" s="316"/>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17" t="s">
        <v>272</v>
      </c>
      <c r="B74" s="318"/>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9" t="str">
        <f>AK47</f>
        <v>N</v>
      </c>
      <c r="AL74" s="319"/>
      <c r="AM74" s="319" t="s">
        <v>493</v>
      </c>
      <c r="AN74" s="319"/>
      <c r="AO74" s="195" t="s">
        <v>494</v>
      </c>
      <c r="AP74" s="195" t="s">
        <v>495</v>
      </c>
      <c r="AQ74" s="120"/>
    </row>
    <row r="75" spans="1:43" ht="25.5" customHeight="1" x14ac:dyDescent="0.3">
      <c r="A75" s="305" t="s">
        <v>271</v>
      </c>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7"/>
      <c r="AK75" s="308"/>
      <c r="AL75" s="308"/>
      <c r="AM75" s="309"/>
      <c r="AN75" s="309"/>
      <c r="AO75" s="124"/>
      <c r="AP75" s="124"/>
      <c r="AQ75" s="126"/>
    </row>
    <row r="76" spans="1:43" ht="12" customHeight="1" x14ac:dyDescent="0.3">
      <c r="A76" s="301" t="s">
        <v>270</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12"/>
      <c r="AL76" s="312"/>
      <c r="AM76" s="304"/>
      <c r="AN76" s="304"/>
      <c r="AO76" s="127"/>
      <c r="AP76" s="127"/>
      <c r="AQ76" s="120"/>
    </row>
    <row r="77" spans="1:43" ht="12" customHeight="1" x14ac:dyDescent="0.3">
      <c r="A77" s="301" t="s">
        <v>269</v>
      </c>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12"/>
      <c r="AL77" s="312"/>
      <c r="AM77" s="304"/>
      <c r="AN77" s="304"/>
      <c r="AO77" s="127"/>
      <c r="AP77" s="127"/>
      <c r="AQ77" s="120"/>
    </row>
    <row r="78" spans="1:43" ht="12" customHeight="1" x14ac:dyDescent="0.3">
      <c r="A78" s="301" t="s">
        <v>268</v>
      </c>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12"/>
      <c r="AL78" s="312"/>
      <c r="AM78" s="304"/>
      <c r="AN78" s="304"/>
      <c r="AO78" s="127"/>
      <c r="AP78" s="127"/>
      <c r="AQ78" s="120"/>
    </row>
    <row r="79" spans="1:43" ht="12" customHeight="1" x14ac:dyDescent="0.3">
      <c r="A79" s="301" t="s">
        <v>267</v>
      </c>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12"/>
      <c r="AL79" s="312"/>
      <c r="AM79" s="304"/>
      <c r="AN79" s="304"/>
      <c r="AO79" s="127"/>
      <c r="AP79" s="127"/>
      <c r="AQ79" s="120"/>
    </row>
    <row r="80" spans="1:43" ht="12" customHeight="1" x14ac:dyDescent="0.3">
      <c r="A80" s="301" t="s">
        <v>266</v>
      </c>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3"/>
      <c r="AL80" s="303"/>
      <c r="AM80" s="304"/>
      <c r="AN80" s="304"/>
      <c r="AO80" s="127"/>
      <c r="AP80" s="127"/>
      <c r="AQ80" s="120"/>
    </row>
    <row r="81" spans="1:45" ht="12.75" customHeight="1" x14ac:dyDescent="0.3">
      <c r="A81" s="301" t="s">
        <v>265</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3"/>
      <c r="AL81" s="303"/>
      <c r="AM81" s="304"/>
      <c r="AN81" s="304"/>
      <c r="AO81" s="127"/>
      <c r="AP81" s="127"/>
      <c r="AQ81" s="120"/>
    </row>
    <row r="82" spans="1:45" ht="12.75" customHeight="1" x14ac:dyDescent="0.3">
      <c r="A82" s="301" t="s">
        <v>264</v>
      </c>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3"/>
      <c r="AL82" s="303"/>
      <c r="AM82" s="304"/>
      <c r="AN82" s="304"/>
      <c r="AO82" s="127"/>
      <c r="AP82" s="127"/>
      <c r="AQ82" s="120"/>
    </row>
    <row r="83" spans="1:45" ht="12" customHeight="1" x14ac:dyDescent="0.3">
      <c r="A83" s="310" t="s">
        <v>263</v>
      </c>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08"/>
      <c r="AL83" s="308"/>
      <c r="AM83" s="309"/>
      <c r="AN83" s="309"/>
      <c r="AO83" s="124"/>
      <c r="AP83" s="124"/>
      <c r="AQ83" s="126"/>
    </row>
    <row r="84" spans="1:45" ht="12" customHeight="1" x14ac:dyDescent="0.3">
      <c r="A84" s="310" t="s">
        <v>262</v>
      </c>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08"/>
      <c r="AL84" s="308"/>
      <c r="AM84" s="309"/>
      <c r="AN84" s="309"/>
      <c r="AO84" s="124"/>
      <c r="AP84" s="124"/>
      <c r="AQ84" s="126"/>
    </row>
    <row r="85" spans="1:45" ht="12" customHeight="1" x14ac:dyDescent="0.3">
      <c r="A85" s="301" t="s">
        <v>261</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3"/>
      <c r="AL85" s="303"/>
      <c r="AM85" s="304"/>
      <c r="AN85" s="304"/>
      <c r="AO85" s="127"/>
      <c r="AP85" s="127"/>
      <c r="AQ85" s="114"/>
    </row>
    <row r="86" spans="1:45" ht="27.75" customHeight="1" x14ac:dyDescent="0.3">
      <c r="A86" s="305" t="s">
        <v>260</v>
      </c>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7"/>
      <c r="AK86" s="308"/>
      <c r="AL86" s="308"/>
      <c r="AM86" s="309"/>
      <c r="AN86" s="309"/>
      <c r="AO86" s="124"/>
      <c r="AP86" s="124"/>
      <c r="AQ86" s="126"/>
    </row>
    <row r="87" spans="1:45" x14ac:dyDescent="0.3">
      <c r="A87" s="305" t="s">
        <v>259</v>
      </c>
      <c r="B87" s="306"/>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7"/>
      <c r="AK87" s="308"/>
      <c r="AL87" s="308"/>
      <c r="AM87" s="309"/>
      <c r="AN87" s="309"/>
      <c r="AO87" s="124"/>
      <c r="AP87" s="124"/>
      <c r="AQ87" s="126"/>
    </row>
    <row r="88" spans="1:45" ht="14.25" customHeight="1" x14ac:dyDescent="0.3">
      <c r="A88" s="294" t="s">
        <v>258</v>
      </c>
      <c r="B88" s="295"/>
      <c r="C88" s="295"/>
      <c r="D88" s="296"/>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297"/>
      <c r="AL88" s="298"/>
      <c r="AM88" s="299"/>
      <c r="AN88" s="300"/>
      <c r="AO88" s="124"/>
      <c r="AP88" s="124"/>
      <c r="AQ88" s="126"/>
    </row>
    <row r="89" spans="1:45" x14ac:dyDescent="0.3">
      <c r="A89" s="294" t="s">
        <v>257</v>
      </c>
      <c r="B89" s="295"/>
      <c r="C89" s="295"/>
      <c r="D89" s="296"/>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297"/>
      <c r="AL89" s="298"/>
      <c r="AM89" s="299"/>
      <c r="AN89" s="300"/>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0"/>
      <c r="AL90" s="291"/>
      <c r="AM90" s="292"/>
      <c r="AN90" s="293"/>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9"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39" t="str">
        <f>'1. паспорт местоположение'!A5:C5</f>
        <v>Год раскрытия информации: 2021 год</v>
      </c>
      <c r="B5" s="239"/>
      <c r="C5" s="239"/>
      <c r="D5" s="239"/>
      <c r="E5" s="239"/>
      <c r="F5" s="239"/>
      <c r="G5" s="239"/>
      <c r="H5" s="239"/>
      <c r="I5" s="239"/>
      <c r="J5" s="239"/>
      <c r="K5" s="239"/>
      <c r="L5" s="239"/>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3" t="s">
        <v>8</v>
      </c>
      <c r="B7" s="243"/>
      <c r="C7" s="243"/>
      <c r="D7" s="243"/>
      <c r="E7" s="243"/>
      <c r="F7" s="243"/>
      <c r="G7" s="243"/>
      <c r="H7" s="243"/>
      <c r="I7" s="243"/>
      <c r="J7" s="243"/>
      <c r="K7" s="243"/>
      <c r="L7" s="243"/>
    </row>
    <row r="8" spans="1:44" ht="17.399999999999999" x14ac:dyDescent="0.3">
      <c r="A8" s="243"/>
      <c r="B8" s="243"/>
      <c r="C8" s="243"/>
      <c r="D8" s="243"/>
      <c r="E8" s="243"/>
      <c r="F8" s="243"/>
      <c r="G8" s="243"/>
      <c r="H8" s="243"/>
      <c r="I8" s="243"/>
      <c r="J8" s="243"/>
      <c r="K8" s="243"/>
      <c r="L8" s="243"/>
    </row>
    <row r="9" spans="1:44" x14ac:dyDescent="0.3">
      <c r="A9" s="244" t="s">
        <v>479</v>
      </c>
      <c r="B9" s="244"/>
      <c r="C9" s="244"/>
      <c r="D9" s="244"/>
      <c r="E9" s="244"/>
      <c r="F9" s="244"/>
      <c r="G9" s="244"/>
      <c r="H9" s="244"/>
      <c r="I9" s="244"/>
      <c r="J9" s="244"/>
      <c r="K9" s="244"/>
      <c r="L9" s="244"/>
    </row>
    <row r="10" spans="1:44" x14ac:dyDescent="0.3">
      <c r="A10" s="240" t="s">
        <v>7</v>
      </c>
      <c r="B10" s="240"/>
      <c r="C10" s="240"/>
      <c r="D10" s="240"/>
      <c r="E10" s="240"/>
      <c r="F10" s="240"/>
      <c r="G10" s="240"/>
      <c r="H10" s="240"/>
      <c r="I10" s="240"/>
      <c r="J10" s="240"/>
      <c r="K10" s="240"/>
      <c r="L10" s="240"/>
    </row>
    <row r="11" spans="1:44" ht="17.399999999999999" x14ac:dyDescent="0.3">
      <c r="A11" s="243"/>
      <c r="B11" s="243"/>
      <c r="C11" s="243"/>
      <c r="D11" s="243"/>
      <c r="E11" s="243"/>
      <c r="F11" s="243"/>
      <c r="G11" s="243"/>
      <c r="H11" s="243"/>
      <c r="I11" s="243"/>
      <c r="J11" s="243"/>
      <c r="K11" s="243"/>
      <c r="L11" s="243"/>
    </row>
    <row r="12" spans="1:44" x14ac:dyDescent="0.3">
      <c r="A12" s="244" t="str">
        <f>'1. паспорт местоположение'!A12:C12</f>
        <v>L_1.1.4.2021</v>
      </c>
      <c r="B12" s="244"/>
      <c r="C12" s="244"/>
      <c r="D12" s="244"/>
      <c r="E12" s="244"/>
      <c r="F12" s="244"/>
      <c r="G12" s="244"/>
      <c r="H12" s="244"/>
      <c r="I12" s="244"/>
      <c r="J12" s="244"/>
      <c r="K12" s="244"/>
      <c r="L12" s="244"/>
    </row>
    <row r="13" spans="1:44" x14ac:dyDescent="0.3">
      <c r="A13" s="240" t="s">
        <v>6</v>
      </c>
      <c r="B13" s="240"/>
      <c r="C13" s="240"/>
      <c r="D13" s="240"/>
      <c r="E13" s="240"/>
      <c r="F13" s="240"/>
      <c r="G13" s="240"/>
      <c r="H13" s="240"/>
      <c r="I13" s="240"/>
      <c r="J13" s="240"/>
      <c r="K13" s="240"/>
      <c r="L13" s="240"/>
    </row>
    <row r="14" spans="1:44" ht="18" x14ac:dyDescent="0.3">
      <c r="A14" s="250"/>
      <c r="B14" s="250"/>
      <c r="C14" s="250"/>
      <c r="D14" s="250"/>
      <c r="E14" s="250"/>
      <c r="F14" s="250"/>
      <c r="G14" s="250"/>
      <c r="H14" s="250"/>
      <c r="I14" s="250"/>
      <c r="J14" s="250"/>
      <c r="K14" s="250"/>
      <c r="L14" s="250"/>
    </row>
    <row r="15" spans="1:44" x14ac:dyDescent="0.3">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row>
    <row r="16" spans="1:44" x14ac:dyDescent="0.3">
      <c r="A16" s="240" t="s">
        <v>5</v>
      </c>
      <c r="B16" s="240"/>
      <c r="C16" s="240"/>
      <c r="D16" s="240"/>
      <c r="E16" s="240"/>
      <c r="F16" s="240"/>
      <c r="G16" s="240"/>
      <c r="H16" s="240"/>
      <c r="I16" s="240"/>
      <c r="J16" s="240"/>
      <c r="K16" s="240"/>
      <c r="L16" s="240"/>
    </row>
    <row r="17" spans="1:12" ht="15.75" customHeight="1" x14ac:dyDescent="0.3">
      <c r="L17" s="101"/>
    </row>
    <row r="18" spans="1:12" x14ac:dyDescent="0.3">
      <c r="K18" s="100"/>
    </row>
    <row r="19" spans="1:12" ht="15.75" customHeight="1" x14ac:dyDescent="0.3">
      <c r="A19" s="370" t="s">
        <v>447</v>
      </c>
      <c r="B19" s="370"/>
      <c r="C19" s="370"/>
      <c r="D19" s="370"/>
      <c r="E19" s="370"/>
      <c r="F19" s="370"/>
      <c r="G19" s="370"/>
      <c r="H19" s="370"/>
      <c r="I19" s="370"/>
      <c r="J19" s="370"/>
      <c r="K19" s="370"/>
      <c r="L19" s="370"/>
    </row>
    <row r="20" spans="1:12" x14ac:dyDescent="0.3">
      <c r="A20" s="67"/>
      <c r="B20" s="67"/>
      <c r="C20" s="99"/>
      <c r="D20" s="99"/>
      <c r="E20" s="99"/>
      <c r="F20" s="99"/>
      <c r="G20" s="99"/>
      <c r="H20" s="99"/>
      <c r="I20" s="99"/>
      <c r="J20" s="99"/>
      <c r="K20" s="99"/>
      <c r="L20" s="99"/>
    </row>
    <row r="21" spans="1:12" ht="28.5" customHeight="1" x14ac:dyDescent="0.3">
      <c r="A21" s="360" t="s">
        <v>221</v>
      </c>
      <c r="B21" s="360" t="s">
        <v>220</v>
      </c>
      <c r="C21" s="366" t="s">
        <v>379</v>
      </c>
      <c r="D21" s="366"/>
      <c r="E21" s="366"/>
      <c r="F21" s="366"/>
      <c r="G21" s="366"/>
      <c r="H21" s="366"/>
      <c r="I21" s="361" t="s">
        <v>219</v>
      </c>
      <c r="J21" s="363" t="s">
        <v>381</v>
      </c>
      <c r="K21" s="360" t="s">
        <v>218</v>
      </c>
      <c r="L21" s="362" t="s">
        <v>380</v>
      </c>
    </row>
    <row r="22" spans="1:12" ht="58.5" customHeight="1" x14ac:dyDescent="0.3">
      <c r="A22" s="360"/>
      <c r="B22" s="360"/>
      <c r="C22" s="367" t="s">
        <v>2</v>
      </c>
      <c r="D22" s="367"/>
      <c r="E22" s="169"/>
      <c r="F22" s="170"/>
      <c r="G22" s="368" t="s">
        <v>1</v>
      </c>
      <c r="H22" s="369"/>
      <c r="I22" s="361"/>
      <c r="J22" s="364"/>
      <c r="K22" s="360"/>
      <c r="L22" s="362"/>
    </row>
    <row r="23" spans="1:12" ht="46.8" x14ac:dyDescent="0.3">
      <c r="A23" s="360"/>
      <c r="B23" s="360"/>
      <c r="C23" s="98" t="s">
        <v>217</v>
      </c>
      <c r="D23" s="98" t="s">
        <v>216</v>
      </c>
      <c r="E23" s="98" t="s">
        <v>217</v>
      </c>
      <c r="F23" s="98" t="s">
        <v>216</v>
      </c>
      <c r="G23" s="98" t="s">
        <v>217</v>
      </c>
      <c r="H23" s="98" t="s">
        <v>216</v>
      </c>
      <c r="I23" s="361"/>
      <c r="J23" s="365"/>
      <c r="K23" s="360"/>
      <c r="L23" s="362"/>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198">
        <v>42370</v>
      </c>
      <c r="F37" s="198">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199">
        <v>44378</v>
      </c>
      <c r="D40" s="199">
        <v>44440</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199">
        <v>44409</v>
      </c>
      <c r="D43" s="199">
        <v>44470</v>
      </c>
      <c r="E43" s="91"/>
      <c r="F43" s="91"/>
      <c r="G43" s="92" t="s">
        <v>481</v>
      </c>
      <c r="H43" s="92" t="s">
        <v>481</v>
      </c>
      <c r="I43" s="92" t="s">
        <v>481</v>
      </c>
      <c r="J43" s="92" t="s">
        <v>481</v>
      </c>
      <c r="K43" s="92"/>
      <c r="L43" s="92"/>
    </row>
    <row r="44" spans="1:12" ht="24.75" customHeight="1" x14ac:dyDescent="0.3">
      <c r="A44" s="94" t="s">
        <v>202</v>
      </c>
      <c r="B44" s="93" t="s">
        <v>199</v>
      </c>
      <c r="C44" s="199">
        <v>44409</v>
      </c>
      <c r="D44" s="199">
        <v>44470</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199">
        <v>44409</v>
      </c>
      <c r="D47" s="199">
        <v>44470</v>
      </c>
      <c r="E47" s="91"/>
      <c r="F47" s="91"/>
      <c r="G47" s="92" t="s">
        <v>481</v>
      </c>
      <c r="H47" s="92" t="s">
        <v>481</v>
      </c>
      <c r="I47" s="92" t="s">
        <v>481</v>
      </c>
      <c r="J47" s="92" t="s">
        <v>481</v>
      </c>
      <c r="K47" s="92"/>
      <c r="L47" s="92"/>
    </row>
    <row r="48" spans="1:12" ht="37.5" customHeight="1" x14ac:dyDescent="0.3">
      <c r="A48" s="94" t="s">
        <v>411</v>
      </c>
      <c r="B48" s="95" t="s">
        <v>195</v>
      </c>
      <c r="C48" s="199">
        <v>44409</v>
      </c>
      <c r="D48" s="199">
        <v>44470</v>
      </c>
      <c r="E48" s="91"/>
      <c r="F48" s="91"/>
      <c r="G48" s="92" t="s">
        <v>481</v>
      </c>
      <c r="H48" s="92" t="s">
        <v>481</v>
      </c>
      <c r="I48" s="92" t="s">
        <v>481</v>
      </c>
      <c r="J48" s="92" t="s">
        <v>481</v>
      </c>
      <c r="K48" s="92"/>
      <c r="L48" s="92"/>
    </row>
    <row r="49" spans="1:12" ht="35.25" customHeight="1" x14ac:dyDescent="0.3">
      <c r="A49" s="94">
        <v>4</v>
      </c>
      <c r="B49" s="93" t="s">
        <v>193</v>
      </c>
      <c r="C49" s="199">
        <v>44409</v>
      </c>
      <c r="D49" s="199">
        <v>44470</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199">
        <v>44409</v>
      </c>
      <c r="D53" s="199">
        <v>44470</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2021-06-10T13:24:57Z</dcterms:modified>
</cp:coreProperties>
</file>